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室内装饰" sheetId="2" r:id="rId1"/>
    <sheet name="WpsReserved_CellImgList" sheetId="3" state="veryHidden" r:id="rId2"/>
  </sheets>
  <definedNames>
    <definedName name="_xlnm._FilterDatabase" localSheetId="0" hidden="1">室内装饰!$A$1:$H$485</definedName>
    <definedName name="_xlnm.Print_Area" localSheetId="0">室内装饰!$A$1:$H$485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<sst xmlns="http://schemas.openxmlformats.org/spreadsheetml/2006/main" count="1669" uniqueCount="474">
  <si>
    <t>大学生活动中心项目清单</t>
  </si>
  <si>
    <t>序号</t>
  </si>
  <si>
    <t>项目名称</t>
  </si>
  <si>
    <t>项目特征描述</t>
  </si>
  <si>
    <t>材料品牌要求</t>
  </si>
  <si>
    <t>单位</t>
  </si>
  <si>
    <t>工程量</t>
  </si>
  <si>
    <t>综合单价</t>
  </si>
  <si>
    <t>合计</t>
  </si>
  <si>
    <t>拆除项目</t>
  </si>
  <si>
    <t>大厅地面拆除</t>
  </si>
  <si>
    <t>人工/机械拆除、垃圾装袋外运</t>
  </si>
  <si>
    <t>m2</t>
  </si>
  <si>
    <t>主入口门塑钢拆除</t>
  </si>
  <si>
    <t>平米</t>
  </si>
  <si>
    <t>烟道拆除</t>
  </si>
  <si>
    <t>米</t>
  </si>
  <si>
    <t>300mm墙体拆除</t>
  </si>
  <si>
    <t>200mm墙体拆除</t>
  </si>
  <si>
    <t>原始墙体开门洞</t>
  </si>
  <si>
    <t>2400*900</t>
  </si>
  <si>
    <t>个</t>
  </si>
  <si>
    <t>铝框门拆除</t>
  </si>
  <si>
    <t>樘</t>
  </si>
  <si>
    <t>排水铸铁立管移位拆除</t>
  </si>
  <si>
    <t>防火门拆除</t>
  </si>
  <si>
    <t>库房原有对开门拆除</t>
  </si>
  <si>
    <t>窗拆除</t>
  </si>
  <si>
    <t>1.5m*2m</t>
  </si>
  <si>
    <t>窗下反拆除</t>
  </si>
  <si>
    <t>天猫库房对开门拆除</t>
  </si>
  <si>
    <t>卫生间地砖拆除</t>
  </si>
  <si>
    <t>卫生间墙砖拆除</t>
  </si>
  <si>
    <t>卫生间地台拆除</t>
  </si>
  <si>
    <t>卫生间棚面拆除</t>
  </si>
  <si>
    <t>卫生间洁具拆除</t>
  </si>
  <si>
    <t>套</t>
  </si>
  <si>
    <t>直播间及更衣室地面拆除</t>
  </si>
  <si>
    <t>直播间及更衣室棚面拆除</t>
  </si>
  <si>
    <t>直播间及更衣间墙面铲除涂料层</t>
  </si>
  <si>
    <t>大厅墙面铲除涂料层</t>
  </si>
  <si>
    <t>配电室地面拆除</t>
  </si>
  <si>
    <t>配电室棚面拆除</t>
  </si>
  <si>
    <t>配电室墙面铲除涂料层</t>
  </si>
  <si>
    <t>分部分项合计</t>
  </si>
  <si>
    <t>公共区域及走廊开放活动区</t>
  </si>
  <si>
    <t>地面洞口填平</t>
  </si>
  <si>
    <t>2.做30厚1：3水泥砂浆结合层找平，抹素水泥压光。
3.刷水泥浆一道（水灰比0.4-0.5）
4.中砂回填</t>
  </si>
  <si>
    <t>立方米</t>
  </si>
  <si>
    <t>原土层地面夯实</t>
  </si>
  <si>
    <t>素土面机械夯实</t>
  </si>
  <si>
    <t>混凝土垫层</t>
  </si>
  <si>
    <t>C30混凝土 @8钢筋平铺 100*100间距</t>
  </si>
  <si>
    <t>地面水泥砂浆找平</t>
  </si>
  <si>
    <t>2.做30厚1：3水泥砂浆结合层找平，抹素水泥压光。</t>
  </si>
  <si>
    <t>750*1500地砖铺贴</t>
  </si>
  <si>
    <t>1.600*600mm地砖铺贴
2.做30厚1：3水泥砂浆结合层找平，抹素水泥压光。
3.刷水泥浆一道（水灰比0.4-0.5）
4.钢筋混凝土楼板</t>
  </si>
  <si>
    <t>瓷砖750*1500采购</t>
  </si>
  <si>
    <t>成品采购</t>
  </si>
  <si>
    <t>广东品牌</t>
  </si>
  <si>
    <t>750*1500木纹砖</t>
  </si>
  <si>
    <t>新建220mm陶粒墙体 双面挂网抹灰</t>
  </si>
  <si>
    <t>（厚度：200mm）</t>
  </si>
  <si>
    <t>新建220mm   200mmH钢筋混凝土圈梁及立柱结构梁</t>
  </si>
  <si>
    <t xml:space="preserve">当墙体高度大于4M,设置水平连梁
过梁两侧伸入墙体应不低于200mm
φ6@200钢筋构造柱,
（当墙体长度大于等于5M,
设置竖向构造柱）
</t>
  </si>
  <si>
    <t>m</t>
  </si>
  <si>
    <t>氟碳门</t>
  </si>
  <si>
    <t>1.成品定制，含五金配件，含安装</t>
  </si>
  <si>
    <t>出入口氟碳门及隔断</t>
  </si>
  <si>
    <t>75铝型材窗</t>
  </si>
  <si>
    <t>d</t>
  </si>
  <si>
    <t>定制香格里拉帘</t>
  </si>
  <si>
    <t>走廊区域轻钢龙骨石膏板造型棚</t>
  </si>
  <si>
    <t>1.自攻丝刷防锈漆，接缝满批石膏粘接粉，贴玻纤网格布。
2.单层9.5厚纸面石膏板面层，错缝安装，并不得在同一龙骨上接缝。
3.跌级和造型处20mm阻燃板辅助支撑,阻燃板铣槽弯弧。
4.不上人型吊顶采用C38系列轻钢龙骨，主龙骨中距900，次龙骨中距400。
5.不上人型吊顶：Ø8钢筋吊杆（刷防锈漆），双向吊点，中距900。</t>
  </si>
  <si>
    <t>泰山/杰豪石膏板
泰山龙骨或同等品牌</t>
  </si>
  <si>
    <t>门厅区轻钢龙骨阻燃版平棚铝塑板饰面</t>
  </si>
  <si>
    <t>1.铝塑板饰面
2.单层18厚阻燃板面层，错缝安装，并不得在同一龙骨上接缝。
3.跌级和造型处20mm阻燃板辅助支撑。
4.不上人型吊顶采用C38系列轻钢龙骨，主龙骨中距900，次龙骨中距400。
5.不上人型吊顶：Ø8钢筋吊杆（刷防锈漆），双向吊点，中距900。</t>
  </si>
  <si>
    <r>
      <rPr>
        <sz val="9"/>
        <color rgb="FF000000"/>
        <rFont val="宋体"/>
        <charset val="134"/>
        <scheme val="minor"/>
      </rPr>
      <t>泰山/杰豪石膏板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泰山龙骨或同等品牌</t>
    </r>
  </si>
  <si>
    <t>棚面软膜天花线条灯基础加固</t>
  </si>
  <si>
    <t>1.自攻丝刷防锈漆，接缝满批石膏粘接粉，贴玻纤网格布。
2.20mm阻燃板做框架 盒深150mm宽130mm，内嵌到石膏板平棚内，双层吊钩加固。
3.跌级和造型处20mm阻燃板辅助支撑。
4.不上人型吊顶采用C38系列轻钢龙骨，主龙骨中距900，次龙骨中距400。
5.不上人型吊顶：Ø8钢筋吊杆（刷防锈漆），双向吊点，中距900</t>
  </si>
  <si>
    <t>休闲区轻钢龙骨石膏板异形棚</t>
  </si>
  <si>
    <t>轻钢龙骨阻燃板基层石膏板饰面下反假梁（下反1,920）</t>
  </si>
  <si>
    <t>轻钢龙骨阻燃版基层铝塑板饰面下反假梁（下反1,920）</t>
  </si>
  <si>
    <t>轻钢龙骨石膏板包管700*600</t>
  </si>
  <si>
    <t>轻钢龙骨石膏板包柱</t>
  </si>
  <si>
    <t>400*500mm</t>
  </si>
  <si>
    <t>轻钢龙骨石膏板隔断墙</t>
  </si>
  <si>
    <t>墙面15mm阻燃板基层背板</t>
  </si>
  <si>
    <t>窗户、 门、阻燃版基层背板</t>
  </si>
  <si>
    <t>1.20mm厚阻燃板裁切封口归方，发泡胶封底，气钢钉加固。为极简门套做基层
2.门口侧面基层清理</t>
  </si>
  <si>
    <t>踢脚线阻燃版基层背板</t>
  </si>
  <si>
    <t>走廊区域棚面蓝色线条乳胶漆涂刷</t>
  </si>
  <si>
    <t>刷乳胶漆两遍。</t>
  </si>
  <si>
    <t>立邦或多乐士同等品牌</t>
  </si>
  <si>
    <t>棚面基层处理</t>
  </si>
  <si>
    <t>2.满批腻子两遍找平、打磨。
3.底层石膏打底找平。
4.刷（喷）一道墙固。
5.建筑墙面。</t>
  </si>
  <si>
    <t>棚面底漆涂刷</t>
  </si>
  <si>
    <t>乳白胶</t>
  </si>
  <si>
    <t>光明</t>
  </si>
  <si>
    <t>棚面白色乳胶漆涂刷</t>
  </si>
  <si>
    <t>棚面蓝色乳胶漆喷涂</t>
  </si>
  <si>
    <t>墙面基层处理</t>
  </si>
  <si>
    <t>墙面底漆涂刷</t>
  </si>
  <si>
    <t>墙面白色乳胶漆涂刷</t>
  </si>
  <si>
    <t>墙面蓝色乳胶漆涂刷</t>
  </si>
  <si>
    <t>地面20mm瓷砖金属收边条</t>
  </si>
  <si>
    <t>50mm黑钢踢脚线</t>
  </si>
  <si>
    <t>不锈钢成品定制</t>
  </si>
  <si>
    <t>定制开放格书柜</t>
  </si>
  <si>
    <t>成品定制</t>
  </si>
  <si>
    <t>E0</t>
  </si>
  <si>
    <t>定制落地书柜座位</t>
  </si>
  <si>
    <t>定制座垫</t>
  </si>
  <si>
    <t>软包成品定制</t>
  </si>
  <si>
    <t>黑钢包窗口</t>
  </si>
  <si>
    <t>黑钢包门口</t>
  </si>
  <si>
    <t>定制线条艺术吊灯</t>
  </si>
  <si>
    <t>2500*700mm</t>
  </si>
  <si>
    <t>飞利浦</t>
  </si>
  <si>
    <t>组</t>
  </si>
  <si>
    <t>定制圆盘轨道灯2000mm直径</t>
  </si>
  <si>
    <t>定制圆盘轨道灯1200mm直径</t>
  </si>
  <si>
    <t>明装磁吸轨道</t>
  </si>
  <si>
    <t>磁吸轨道射灯</t>
  </si>
  <si>
    <t>磁吸轨道灯变压器</t>
  </si>
  <si>
    <t>定制软膜天花灯</t>
  </si>
  <si>
    <t>1.安装灯源贴片
2.安装软膜专用型材边框
3.基层清灰</t>
  </si>
  <si>
    <t>科比</t>
  </si>
  <si>
    <t>绿色装饰吊灯</t>
  </si>
  <si>
    <t>欧普</t>
  </si>
  <si>
    <t>10*10线性灯</t>
  </si>
  <si>
    <t>100w变压器</t>
  </si>
  <si>
    <t>75射灯</t>
  </si>
  <si>
    <t>墙面黑色亚克力字体</t>
  </si>
  <si>
    <t>黑色亚克力定制</t>
  </si>
  <si>
    <t>2.5m*2m</t>
  </si>
  <si>
    <t>落地字体</t>
  </si>
  <si>
    <t>1800*80*600金属烤漆</t>
  </si>
  <si>
    <t>隐藏式金属地沟盖</t>
  </si>
  <si>
    <t>角钢金属框架制作 瓷砖饰面</t>
  </si>
  <si>
    <t>800*800</t>
  </si>
  <si>
    <t>广告字体</t>
  </si>
  <si>
    <t>亚克力及雪弗板</t>
  </si>
  <si>
    <t>1.5m*1.2m</t>
  </si>
  <si>
    <t>商铺棚面铲除</t>
  </si>
  <si>
    <t>1.铲除墙面至水泥基层
2.浸湿墙面</t>
  </si>
  <si>
    <t>商铺棚面基层处理</t>
  </si>
  <si>
    <t>商铺棚面喷灰</t>
  </si>
  <si>
    <t>管道铝合金检修口</t>
  </si>
  <si>
    <t>400*400</t>
  </si>
  <si>
    <t>地插</t>
  </si>
  <si>
    <t>插座</t>
  </si>
  <si>
    <t>天猫超市</t>
  </si>
  <si>
    <t>吧台轻钢龙骨石膏板平棚</t>
  </si>
  <si>
    <t>方管骨架阻燃板基层铝塑板饰面吊楣</t>
  </si>
  <si>
    <t>靠墙水柜轻钢龙骨阻燃版基层红色铝塑板饰面吊楣</t>
  </si>
  <si>
    <t>水柜上方550mm高8mm红色亚克力</t>
  </si>
  <si>
    <t>外覆半透红膜</t>
  </si>
  <si>
    <t>详见天猫VI文件</t>
  </si>
  <si>
    <t>入口及出口门头发光字</t>
  </si>
  <si>
    <t>不锈钢烤漆翻边 黑白板发光</t>
  </si>
  <si>
    <t>侧面门头发光字</t>
  </si>
  <si>
    <t>收银台指引灯箱</t>
  </si>
  <si>
    <t xml:space="preserve">双面不锈钢烤漆  </t>
  </si>
  <si>
    <t>猫头灯画面</t>
  </si>
  <si>
    <t>2000*1125</t>
  </si>
  <si>
    <t>金属烤漆</t>
  </si>
  <si>
    <t>风幕柜冷柜上方10mm亚克力</t>
  </si>
  <si>
    <t>定制亚克力</t>
  </si>
  <si>
    <t>货架上方柔性LED</t>
  </si>
  <si>
    <t>出入口指示</t>
  </si>
  <si>
    <t>定制金属及亚克力灯箱</t>
  </si>
  <si>
    <t>货架品类区域指示</t>
  </si>
  <si>
    <t>pvc双面uv</t>
  </si>
  <si>
    <t>安全指示类标牌</t>
  </si>
  <si>
    <t>亚克力制作</t>
  </si>
  <si>
    <t>安全提醒知识类标牌</t>
  </si>
  <si>
    <t>电视支架</t>
  </si>
  <si>
    <t>金属烤漆定制</t>
  </si>
  <si>
    <t>红色铁网</t>
  </si>
  <si>
    <t>6*6菱形网格</t>
  </si>
  <si>
    <t>收银柜体</t>
  </si>
  <si>
    <t>自主服务台柜体</t>
  </si>
  <si>
    <t>收银台背景墙 及货商上方木纹墙板</t>
  </si>
  <si>
    <t>收银背景墙LOGO</t>
  </si>
  <si>
    <t>亚克力迷发光字</t>
  </si>
  <si>
    <t>铝塑板包柱</t>
  </si>
  <si>
    <t>led长条灯2米 吊线</t>
  </si>
  <si>
    <t>吸顶灯</t>
  </si>
  <si>
    <t>免漆门</t>
  </si>
  <si>
    <t>900*2400</t>
  </si>
  <si>
    <t>内墙及地面防水</t>
  </si>
  <si>
    <t>丙纶卷材</t>
  </si>
  <si>
    <t>内墙苯板保温</t>
  </si>
  <si>
    <t>1.50厚挤塑板满胶铺贴墙面，600*600.
2冲击钻打孔，内嵌苯板钉
3.挂纤维网，批刮苯板胶。</t>
  </si>
  <si>
    <t>墙面及棚面基层处理</t>
  </si>
  <si>
    <t>开关</t>
  </si>
  <si>
    <t>过门石</t>
  </si>
  <si>
    <t>1.铺贴过门石（含双侧磨边见光）
2.做30厚1：3水泥砂浆结合层找平，抹素水泥压光。
3.刷水泥浆一道（水灰比0.4-0.5）</t>
  </si>
  <si>
    <t>15mm厚石材900*260</t>
  </si>
  <si>
    <t>块</t>
  </si>
  <si>
    <t>大会议室</t>
  </si>
  <si>
    <t>轻钢龙骨石膏板造型棚</t>
  </si>
  <si>
    <t>轻钢龙骨阻燃板基层平棚</t>
  </si>
  <si>
    <t>导播室轻钢龙骨石膏板平棚</t>
  </si>
  <si>
    <t>轻钢龙骨石膏板造型墙</t>
  </si>
  <si>
    <t>大屏幕墙体轻钢龙骨阻燃版隔断墙</t>
  </si>
  <si>
    <t>墙面15阻燃板基层背板</t>
  </si>
  <si>
    <t>踢脚线基层背板</t>
  </si>
  <si>
    <t>音控室窗框基层背板</t>
  </si>
  <si>
    <t>棚面加固</t>
  </si>
  <si>
    <t>1.20mm厚阻燃板裁切封口归方，发泡胶封底，气钢钉加固。为极简门套做基层
2.门口侧面基层清理"</t>
  </si>
  <si>
    <t>500*500mm</t>
  </si>
  <si>
    <t>处</t>
  </si>
  <si>
    <t>地面自流平</t>
  </si>
  <si>
    <t>1.自流平摊平，放气辊筒滚轧。
2.涂刷界面剂2遍
3.墙面成品保护
3.吸灰除尘
3.基层清灰打磨</t>
  </si>
  <si>
    <t>美圣雅恒或同等品牌</t>
  </si>
  <si>
    <t>地面会议地毯铺贴</t>
  </si>
  <si>
    <t>沥青底多孔穿丝 丙纶材质4.1mm厚</t>
  </si>
  <si>
    <t>金属压条</t>
  </si>
  <si>
    <t>地面地板铺贴</t>
  </si>
  <si>
    <t>1防潮膜
2地板铺装</t>
  </si>
  <si>
    <t>圣象或同等品牌</t>
  </si>
  <si>
    <t>墙面吸音板</t>
  </si>
  <si>
    <t>棚面双饰面墙板</t>
  </si>
  <si>
    <t>音控室双层夹胶玻璃</t>
  </si>
  <si>
    <t>8+4+8中空加胶钢化玻璃</t>
  </si>
  <si>
    <t>音控室免漆门</t>
  </si>
  <si>
    <t>音控室窗户黑钢收边</t>
  </si>
  <si>
    <t>黑色不锈钢定制</t>
  </si>
  <si>
    <t>50黑钢踢脚线</t>
  </si>
  <si>
    <t>会议室免漆门</t>
  </si>
  <si>
    <t>候场区帘</t>
  </si>
  <si>
    <t>雪尼尔</t>
  </si>
  <si>
    <t>隐光灯带</t>
  </si>
  <si>
    <t>400w变压器</t>
  </si>
  <si>
    <t>玻璃隔断</t>
  </si>
  <si>
    <t>玻璃贴膜</t>
  </si>
  <si>
    <t>地面不锈钢收边型材</t>
  </si>
  <si>
    <t>舞蹈室</t>
  </si>
  <si>
    <t>轻钢龙骨石膏板包管</t>
  </si>
  <si>
    <t>墙面15阻燃版基层背板</t>
  </si>
  <si>
    <t>棚面底漆喷涂</t>
  </si>
  <si>
    <t>棚面黑色乳胶漆喷涂</t>
  </si>
  <si>
    <t>墙面黑色乳胶漆涂刷</t>
  </si>
  <si>
    <t>地面塑胶地板</t>
  </si>
  <si>
    <t>1.塑胶地板铺装配套同色焊缝
2.塑胶地板专用胶涂刷
3.地面清灰</t>
  </si>
  <si>
    <t>佰地鑫源2.0㎜厚或同等品牌</t>
  </si>
  <si>
    <t>镜子</t>
  </si>
  <si>
    <t>5mm厚超白镜</t>
  </si>
  <si>
    <t>舞蹈室霓虹灯字</t>
  </si>
  <si>
    <t>舞蹈室dance铁镜面喷涂字体</t>
  </si>
  <si>
    <t>自喷漆喷涂</t>
  </si>
  <si>
    <t>舞蹈室小字母铁镜面喷涂字体</t>
  </si>
  <si>
    <t>舞蹈室地面亚克力灯管发光装饰</t>
  </si>
  <si>
    <t>1000*150*150</t>
  </si>
  <si>
    <t>舞蹈室地面贴纸</t>
  </si>
  <si>
    <t>防滑贴</t>
  </si>
  <si>
    <t>200w变压器</t>
  </si>
  <si>
    <t>发光灯管</t>
  </si>
  <si>
    <t>2m</t>
  </si>
  <si>
    <t>支</t>
  </si>
  <si>
    <t>玻璃隔断贴膜</t>
  </si>
  <si>
    <t>会议室  28m2</t>
  </si>
  <si>
    <t>地面隐藏式地沟盖</t>
  </si>
  <si>
    <t>角钢框架制作 铺贴瓷砖你</t>
  </si>
  <si>
    <t>600*800</t>
  </si>
  <si>
    <t>轻钢龙骨石膏板平棚</t>
  </si>
  <si>
    <t>棚面磁吸轨道灯加固</t>
  </si>
  <si>
    <t>窗户基层背板</t>
  </si>
  <si>
    <t>墙面灰色色乳胶漆涂刷</t>
  </si>
  <si>
    <t>墙面灰色硬包</t>
  </si>
  <si>
    <t xml:space="preserve">成品定制 </t>
  </si>
  <si>
    <t>磁吸轨道</t>
  </si>
  <si>
    <t>磁吸轨道聚光灯</t>
  </si>
  <si>
    <t>磁吸轨道泛光灯</t>
  </si>
  <si>
    <t>会议室  26m2</t>
  </si>
  <si>
    <t>轻钢龙骨阻燃版包柱</t>
  </si>
  <si>
    <t>轻钢龙骨石膏板外隐光棚面</t>
  </si>
  <si>
    <t>墙面红色硬包</t>
  </si>
  <si>
    <t>200W变压器</t>
  </si>
  <si>
    <t>会议室 20m2</t>
  </si>
  <si>
    <t>墙面紫色硬包</t>
  </si>
  <si>
    <t>100W变压器</t>
  </si>
  <si>
    <t>装饰吊灯</t>
  </si>
  <si>
    <t>消防控制室</t>
  </si>
  <si>
    <t>棚面白色乳胶漆喷涂</t>
  </si>
  <si>
    <t>男女更衣室</t>
  </si>
  <si>
    <t>轻钢龙骨石膏板阻燃板造型棚面</t>
  </si>
  <si>
    <t>600*600集成吊顶</t>
  </si>
  <si>
    <t>600*600  0.55mm厚 含安装</t>
  </si>
  <si>
    <t>格栅板</t>
  </si>
  <si>
    <t>储藏室</t>
  </si>
  <si>
    <t>直播间</t>
  </si>
  <si>
    <t>墙面灰色色硬包</t>
  </si>
  <si>
    <t>卫生间</t>
  </si>
  <si>
    <t>丙纶防水</t>
  </si>
  <si>
    <r>
      <rPr>
        <sz val="8"/>
        <color rgb="FF000000"/>
        <rFont val="宋体"/>
        <charset val="134"/>
        <scheme val="minor"/>
      </rPr>
      <t>1.闭水实验（24小时）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2.面层粘接剂批刮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3.粘接前先将卷材铺开、找正，然后将卷材两段对折卷起，把配置好的水泥粘接剂倒入基层上，并用刮板均匀的刮开，再将卷材向前推铺，并及时用刮板排除遗留在卷材内部的空气，刮出多余粘接剂。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4.配置粘接剂专用干粉胶按比例与水泥配制粘合剂，搅拌均匀，无沉淀，无凝块。</t>
    </r>
    <r>
      <rPr>
        <sz val="8"/>
        <color rgb="FF000000"/>
        <rFont val="宋体"/>
        <charset val="134"/>
        <scheme val="minor"/>
      </rPr>
      <t xml:space="preserve">
</t>
    </r>
    <r>
      <rPr>
        <sz val="8"/>
        <color rgb="FF000000"/>
        <rFont val="宋体"/>
        <charset val="134"/>
        <scheme val="minor"/>
      </rPr>
      <t>5.基层清理 平立面转角处清理干净</t>
    </r>
  </si>
  <si>
    <t>东方雨虹或同等品牌</t>
  </si>
  <si>
    <t>㎡</t>
  </si>
  <si>
    <t xml:space="preserve">墙面10mm厚水泥砂浆一道（内掺建筑胶）
</t>
  </si>
  <si>
    <t>1.沙板搓平灰层表面
2.1：3水泥砂浆分层抹灰
3.摸灰饼定点50*50方块或冲筋。
4.浇水湿润墙面
5.基层清理</t>
  </si>
  <si>
    <t>墙面600*1200仿大理石瓷砖铺贴</t>
  </si>
  <si>
    <t>1.600*1200地砖铺贴，含美缝。
2.做30厚1：3水泥砂浆结合层找平，抹素水泥压光。
3.刷水泥浆一道（水灰比0.4-0.5）
4.钢筋混凝土楼板</t>
  </si>
  <si>
    <t>墙面夹胶钢化玻璃 渐变色</t>
  </si>
  <si>
    <t>智能镜</t>
  </si>
  <si>
    <t>1.8*900</t>
  </si>
  <si>
    <t>20mm水泥砂浆掺建筑胶基层</t>
  </si>
  <si>
    <t>30mm厚1：3水泥砂浆找坡层抹平</t>
  </si>
  <si>
    <t>600*1200地面瓷砖铺贴</t>
  </si>
  <si>
    <t>600*1200墙砖</t>
  </si>
  <si>
    <t>600*1200地砖</t>
  </si>
  <si>
    <t>轻钢龙骨防水石膏板外隐光棚面</t>
  </si>
  <si>
    <t>棚面白色无机涂料涂刷</t>
  </si>
  <si>
    <t>墙面红色乳胶漆涂刷</t>
  </si>
  <si>
    <t>卫生间隔断型材加固</t>
  </si>
  <si>
    <t>金属型材采购</t>
  </si>
  <si>
    <t>悬浮洗手台</t>
  </si>
  <si>
    <t>50角钢框架制作</t>
  </si>
  <si>
    <t>不锈钢水龙头</t>
  </si>
  <si>
    <t>1.含安装 （坐便器、软管、角阀安装）                                                 2.人工楼内倒运设备</t>
  </si>
  <si>
    <t>箭牌</t>
  </si>
  <si>
    <t>台上盆</t>
  </si>
  <si>
    <t>含安装五金</t>
  </si>
  <si>
    <t>感应式小便斗</t>
  </si>
  <si>
    <t>小便斗隔断</t>
  </si>
  <si>
    <t>抗倍特防潮板</t>
  </si>
  <si>
    <t>男卫定制成品抗倍特板卫生间隔断</t>
  </si>
  <si>
    <t>1.含五金配件，含安装1200*900</t>
  </si>
  <si>
    <t>间</t>
  </si>
  <si>
    <t>蹲便器</t>
  </si>
  <si>
    <t>箭牌ALD515 箭牌AS117</t>
  </si>
  <si>
    <t>女卫定制成品抗倍特板卫生间隔断</t>
  </si>
  <si>
    <t>1.含五金配件，含安装1400*900</t>
  </si>
  <si>
    <t>拖布池</t>
  </si>
  <si>
    <t>箭牌AG4602A</t>
  </si>
  <si>
    <t>拖布池龙头</t>
  </si>
  <si>
    <t>箭牌AM7701E</t>
  </si>
  <si>
    <t>排风</t>
  </si>
  <si>
    <t>300*300</t>
  </si>
  <si>
    <t>佛山</t>
  </si>
  <si>
    <t>烘手器</t>
  </si>
  <si>
    <t>莫顿</t>
  </si>
  <si>
    <t>地漏</t>
  </si>
  <si>
    <t>AG5120mss</t>
  </si>
  <si>
    <t>强电间</t>
  </si>
  <si>
    <t>防火门</t>
  </si>
  <si>
    <t>甲级防火门</t>
  </si>
  <si>
    <t>飞云或同等品牌</t>
  </si>
  <si>
    <t>防静电地板</t>
  </si>
  <si>
    <t>600*600</t>
  </si>
  <si>
    <t>强电工程</t>
  </si>
  <si>
    <t>墙地面开槽</t>
  </si>
  <si>
    <t>SC20</t>
  </si>
  <si>
    <t>辅料</t>
  </si>
  <si>
    <t>管接 螺母 膨胀螺丝 跨接线等</t>
  </si>
  <si>
    <t>件</t>
  </si>
  <si>
    <t>yjv5*16</t>
  </si>
  <si>
    <t>AL 4个/AP3</t>
  </si>
  <si>
    <t>yjv5*10</t>
  </si>
  <si>
    <t>AS 4个/AP3</t>
  </si>
  <si>
    <t>yjv4*150+1*95</t>
  </si>
  <si>
    <t>AP3 配电柜</t>
  </si>
  <si>
    <t>AP4 配电柜</t>
  </si>
  <si>
    <t>AL 6个</t>
  </si>
  <si>
    <t>yjv4*95+1*50</t>
  </si>
  <si>
    <t>AP5配电柜</t>
  </si>
  <si>
    <t>AL 4个/AP5</t>
  </si>
  <si>
    <t>As 2个/AP5</t>
  </si>
  <si>
    <t>AP 配电柜</t>
  </si>
  <si>
    <t>YJV4*25+1*16</t>
  </si>
  <si>
    <t>aw-z1/AP</t>
  </si>
  <si>
    <t>YJV4*35+1*16</t>
  </si>
  <si>
    <t>al3-z2/AP</t>
  </si>
  <si>
    <t>aW2-z3/AP</t>
  </si>
  <si>
    <t>aW3-z4/AP</t>
  </si>
  <si>
    <t>yjv4*70+1*50</t>
  </si>
  <si>
    <t>MP-KT 空调外机配电箱</t>
  </si>
  <si>
    <t>yjv4*35+1*16</t>
  </si>
  <si>
    <t>WDZB-BYJ-3X4</t>
  </si>
  <si>
    <t>空调内机电源</t>
  </si>
  <si>
    <t>室内电源公区及公区室内部分</t>
  </si>
  <si>
    <r>
      <rPr>
        <sz val="9"/>
        <color rgb="FF000000"/>
        <rFont val="Arial Unicode MS"/>
        <charset val="134"/>
      </rPr>
      <t>超市部分电源</t>
    </r>
    <r>
      <rPr>
        <sz val="9"/>
        <color rgb="FF000000"/>
        <rFont val="Arial Unicode MS"/>
        <charset val="134"/>
      </rPr>
      <t xml:space="preserve"> </t>
    </r>
  </si>
  <si>
    <t>WDZB-BYJ-2X2.5</t>
  </si>
  <si>
    <t>所有区域灯线</t>
  </si>
  <si>
    <t>AP3配电箱</t>
  </si>
  <si>
    <t>800X2000X400</t>
  </si>
  <si>
    <t>AP4配电箱</t>
  </si>
  <si>
    <t>AP5配电箱</t>
  </si>
  <si>
    <t>AW2配电箱</t>
  </si>
  <si>
    <t>480X830X140</t>
  </si>
  <si>
    <t>AW3配电箱</t>
  </si>
  <si>
    <t>AW配电箱</t>
  </si>
  <si>
    <t>AL3配电箱</t>
  </si>
  <si>
    <t>AP配电箱</t>
  </si>
  <si>
    <t>AS3配电箱</t>
  </si>
  <si>
    <t>MP-KT配电箱</t>
  </si>
  <si>
    <t>AL配电箱</t>
  </si>
  <si>
    <t>400X500X180</t>
  </si>
  <si>
    <t>AS配电箱</t>
  </si>
  <si>
    <t>桥架300*200阻燃桥架采购</t>
  </si>
  <si>
    <t>含桥架 跨接线 吊筋 涨丝</t>
  </si>
  <si>
    <t>线缆95以内布线人工费</t>
  </si>
  <si>
    <t>人工费</t>
  </si>
  <si>
    <t>线缆95以上型号布线人工费</t>
  </si>
  <si>
    <t>桥架制作人工费</t>
  </si>
  <si>
    <t>给排水工程</t>
  </si>
  <si>
    <t>1</t>
  </si>
  <si>
    <t>给水管布置PPR DN32</t>
  </si>
  <si>
    <t>联塑</t>
  </si>
  <si>
    <t>2</t>
  </si>
  <si>
    <t>给水管布置PPR DN50</t>
  </si>
  <si>
    <t>3</t>
  </si>
  <si>
    <t>给水管布置PPR DN63</t>
  </si>
  <si>
    <t>4</t>
  </si>
  <si>
    <t>给水管布置PPR DN75</t>
  </si>
  <si>
    <t>5</t>
  </si>
  <si>
    <t>排水管布置铸铁DN φ50</t>
  </si>
  <si>
    <t>铸铁直埋</t>
  </si>
  <si>
    <t>6</t>
  </si>
  <si>
    <t>排水管布置铸铁DN φ75</t>
  </si>
  <si>
    <t>铸铁直埋 含管件</t>
  </si>
  <si>
    <t>7</t>
  </si>
  <si>
    <t>排水管布置铸铁DN φ110</t>
  </si>
  <si>
    <t>8</t>
  </si>
  <si>
    <t>排水管布置铸铁DN φ160</t>
  </si>
  <si>
    <t>9</t>
  </si>
  <si>
    <t>直埋以上PVC-U φ75</t>
  </si>
  <si>
    <t>10</t>
  </si>
  <si>
    <t>给排水直埋部分挖沟</t>
  </si>
  <si>
    <t>工程量暂计，据实结算</t>
  </si>
  <si>
    <t>11</t>
  </si>
  <si>
    <t>给排水回填沙及管路支护</t>
  </si>
  <si>
    <t>12</t>
  </si>
  <si>
    <t>PPR小件 弯头 三通 内直等</t>
  </si>
  <si>
    <t>13</t>
  </si>
  <si>
    <t>双活接球阀DN32</t>
  </si>
  <si>
    <t>14</t>
  </si>
  <si>
    <t>双活接球阀DN50</t>
  </si>
  <si>
    <t>15</t>
  </si>
  <si>
    <t>双活接球阀DN75</t>
  </si>
  <si>
    <t>16</t>
  </si>
  <si>
    <t>75止回阀</t>
  </si>
  <si>
    <t>17</t>
  </si>
  <si>
    <t>1寸水表</t>
  </si>
  <si>
    <t>18</t>
  </si>
  <si>
    <t>清扫口</t>
  </si>
  <si>
    <t>19</t>
  </si>
  <si>
    <t>穿墙洞</t>
  </si>
  <si>
    <t>20</t>
  </si>
  <si>
    <t>排气扇</t>
  </si>
  <si>
    <t>包含排气管等配件，静音，中档品牌</t>
  </si>
  <si>
    <t>21</t>
  </si>
  <si>
    <t>地暖</t>
  </si>
  <si>
    <r>
      <rPr>
        <sz val="12"/>
        <color rgb="FF000000"/>
        <rFont val="Arial Unicode MS"/>
        <charset val="134"/>
      </rPr>
      <t xml:space="preserve">包含中间商铺 大会议室 </t>
    </r>
    <r>
      <rPr>
        <sz val="12"/>
        <color rgb="FF000000"/>
        <rFont val="Arial Unicode MS"/>
        <charset val="134"/>
      </rPr>
      <t xml:space="preserve">
</t>
    </r>
    <r>
      <rPr>
        <sz val="12"/>
        <color rgb="FF000000"/>
        <rFont val="Arial Unicode MS"/>
        <charset val="134"/>
      </rPr>
      <t>舞蹈室 天猫超市 及公共区域</t>
    </r>
  </si>
  <si>
    <t>22</t>
  </si>
  <si>
    <t>原始暖气维修改造管路隐藏</t>
  </si>
  <si>
    <t>暖气利旧 管路开槽新做PPR管直埋</t>
  </si>
  <si>
    <t>23</t>
  </si>
  <si>
    <t>天猫超市库房及办公空间暖气改造</t>
  </si>
  <si>
    <t>暖气利旧</t>
  </si>
  <si>
    <t>24</t>
  </si>
  <si>
    <t>给排水布管安装人工费</t>
  </si>
  <si>
    <t>室内装饰部分总计</t>
  </si>
  <si>
    <t>利润</t>
  </si>
  <si>
    <t>项</t>
  </si>
  <si>
    <t>税金</t>
  </si>
  <si>
    <t>施工费用总计</t>
  </si>
  <si>
    <t>备注：</t>
  </si>
  <si>
    <t>工程量以实际发生双方确认为准，最终结算按工程量乘以综合单价的汇总；</t>
  </si>
  <si>
    <t>中标后综合单价不作任何调整；</t>
  </si>
  <si>
    <t>施工工艺标准不低于国家现行施工规范；</t>
  </si>
  <si>
    <t>所有主材样品使用前需获得建设单位负责人确认；</t>
  </si>
  <si>
    <t>综合单价含主材价格、文明施工、安全维护、人工费、材料费、机械费、材料损耗费、工程所须的各种设备材料检测费及试验费、材料的保管费、措施费、超高费、物料二次倒运及垃圾外运、吊篮租赁费用、管理、利润、风险以及冬雨季施工增加、施工配合、窝工、停工等因素、保证完成该分项内容的全部费用，如有错漏视为投标人对招标人的让利行为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</si>
</sst>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_ * #,##0.0_ ;_ * \-#,##0.0_ ;_ * &quot;-&quot;??.0_ ;_ @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5"/>
      <name val="宋体"/>
      <charset val="134"/>
      <scheme val="maj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Arial Unicode MS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Arial Unicode MS"/>
      <charset val="134"/>
    </font>
    <font>
      <sz val="12"/>
      <color rgb="FF000000"/>
      <name val="Arial Unicode MS"/>
      <charset val="134"/>
    </font>
    <font>
      <b/>
      <sz val="9"/>
      <color rgb="FF000000"/>
      <name val="宋体"/>
      <charset val="134"/>
      <scheme val="minor"/>
    </font>
    <font>
      <b/>
      <sz val="9"/>
      <color rgb="FF000000"/>
      <name val="Arial Unicode MS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949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23" applyNumberFormat="0" applyAlignment="0" applyProtection="0">
      <alignment vertical="center"/>
    </xf>
    <xf numFmtId="0" fontId="35" fillId="9" borderId="24" applyNumberFormat="0" applyAlignment="0" applyProtection="0">
      <alignment vertical="center"/>
    </xf>
    <xf numFmtId="0" fontId="36" fillId="9" borderId="23" applyNumberFormat="0" applyAlignment="0" applyProtection="0">
      <alignment vertical="center"/>
    </xf>
    <xf numFmtId="0" fontId="37" fillId="10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5" fillId="0" borderId="0"/>
  </cellStyleXfs>
  <cellXfs count="1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0" borderId="7" xfId="49" applyFont="1" applyFill="1" applyBorder="1" applyAlignment="1">
      <alignment horizontal="center" vertical="center" wrapText="1"/>
    </xf>
    <xf numFmtId="176" fontId="11" fillId="4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176" fontId="11" fillId="4" borderId="8" xfId="0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NumberFormat="1" applyFont="1" applyBorder="1" applyAlignment="1">
      <alignment horizontal="center" vertical="center" wrapText="1"/>
    </xf>
    <xf numFmtId="176" fontId="11" fillId="4" borderId="10" xfId="0" applyNumberFormat="1" applyFont="1" applyFill="1" applyBorder="1" applyAlignment="1">
      <alignment horizontal="center" vertical="center"/>
    </xf>
    <xf numFmtId="0" fontId="11" fillId="4" borderId="1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2" fillId="0" borderId="7" xfId="0" applyNumberFormat="1" applyFont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2" fontId="11" fillId="5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Border="1" applyAlignment="1">
      <alignment horizontal="left" vertical="center"/>
    </xf>
    <xf numFmtId="0" fontId="11" fillId="0" borderId="7" xfId="0" applyNumberFormat="1" applyFont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left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left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/>
    </xf>
    <xf numFmtId="177" fontId="2" fillId="2" borderId="7" xfId="0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left" vertical="center"/>
    </xf>
    <xf numFmtId="0" fontId="11" fillId="4" borderId="8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11" fillId="4" borderId="7" xfId="0" applyNumberFormat="1" applyFont="1" applyFill="1" applyBorder="1" applyAlignment="1">
      <alignment horizontal="left" vertical="center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left"/>
    </xf>
    <xf numFmtId="176" fontId="11" fillId="0" borderId="7" xfId="0" applyNumberFormat="1" applyFont="1" applyBorder="1" applyAlignment="1">
      <alignment horizontal="center"/>
    </xf>
    <xf numFmtId="0" fontId="14" fillId="0" borderId="7" xfId="0" applyNumberFormat="1" applyFont="1" applyBorder="1" applyAlignment="1">
      <alignment horizontal="left" vertical="center" wrapText="1"/>
    </xf>
    <xf numFmtId="0" fontId="11" fillId="0" borderId="7" xfId="0" applyNumberFormat="1" applyFont="1" applyBorder="1" applyAlignment="1">
      <alignment horizontal="left" vertical="center" wrapText="1"/>
    </xf>
    <xf numFmtId="0" fontId="11" fillId="5" borderId="7" xfId="0" applyNumberFormat="1" applyFont="1" applyFill="1" applyBorder="1" applyAlignment="1">
      <alignment horizontal="center" vertical="center" wrapText="1"/>
    </xf>
    <xf numFmtId="176" fontId="11" fillId="5" borderId="7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left" vertical="center" wrapText="1"/>
    </xf>
    <xf numFmtId="178" fontId="16" fillId="0" borderId="7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8" fontId="16" fillId="0" borderId="7" xfId="0" applyNumberFormat="1" applyFont="1" applyBorder="1" applyAlignment="1">
      <alignment horizontal="center" vertical="center" wrapText="1"/>
    </xf>
    <xf numFmtId="178" fontId="16" fillId="0" borderId="13" xfId="0" applyNumberFormat="1" applyFont="1" applyBorder="1" applyAlignment="1">
      <alignment horizontal="left" vertical="center" wrapText="1"/>
    </xf>
    <xf numFmtId="0" fontId="17" fillId="0" borderId="7" xfId="0" applyNumberFormat="1" applyFont="1" applyBorder="1" applyAlignment="1">
      <alignment horizontal="left" vertical="center"/>
    </xf>
    <xf numFmtId="0" fontId="18" fillId="0" borderId="7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179" fontId="18" fillId="0" borderId="7" xfId="0" applyNumberFormat="1" applyFont="1" applyBorder="1">
      <alignment vertical="center"/>
    </xf>
    <xf numFmtId="0" fontId="15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/>
    </xf>
    <xf numFmtId="178" fontId="16" fillId="4" borderId="7" xfId="0" applyNumberFormat="1" applyFont="1" applyFill="1" applyBorder="1" applyAlignment="1">
      <alignment horizontal="center" vertical="center" wrapText="1"/>
    </xf>
    <xf numFmtId="176" fontId="16" fillId="4" borderId="7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>
      <alignment vertical="center"/>
    </xf>
    <xf numFmtId="0" fontId="16" fillId="0" borderId="17" xfId="0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wrapText="1"/>
    </xf>
    <xf numFmtId="9" fontId="21" fillId="0" borderId="7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/>
    </xf>
    <xf numFmtId="178" fontId="20" fillId="0" borderId="7" xfId="0" applyNumberFormat="1" applyFont="1" applyBorder="1" applyAlignment="1"/>
    <xf numFmtId="0" fontId="20" fillId="0" borderId="7" xfId="0" applyNumberFormat="1" applyFont="1" applyBorder="1" applyAlignment="1"/>
    <xf numFmtId="0" fontId="22" fillId="0" borderId="7" xfId="0" applyNumberFormat="1" applyFont="1" applyBorder="1" applyAlignment="1">
      <alignment horizontal="center" vertical="center" wrapText="1"/>
    </xf>
    <xf numFmtId="178" fontId="21" fillId="0" borderId="7" xfId="0" applyNumberFormat="1" applyFont="1" applyBorder="1" applyAlignment="1">
      <alignment horizontal="left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178" fontId="21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left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9" fontId="23" fillId="0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2" fontId="25" fillId="0" borderId="6" xfId="0" applyNumberFormat="1" applyFont="1" applyFill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6"/>
  <sheetViews>
    <sheetView tabSelected="1" zoomScale="90" zoomScaleNormal="90" topLeftCell="A468" workbookViewId="0">
      <selection activeCell="H478" sqref="H478"/>
    </sheetView>
  </sheetViews>
  <sheetFormatPr defaultColWidth="8.91150442477876" defaultRowHeight="12.75" outlineLevelCol="7"/>
  <cols>
    <col min="1" max="1" width="11.8141592920354" style="1" customWidth="1"/>
    <col min="2" max="2" width="40.4778761061947" style="7" customWidth="1"/>
    <col min="3" max="3" width="25.646017699115" style="8" customWidth="1"/>
    <col min="4" max="4" width="13.4513274336283" style="1" customWidth="1"/>
    <col min="5" max="5" width="7.45132743362832" style="9" customWidth="1"/>
    <col min="6" max="6" width="9.66371681415929" style="10" customWidth="1"/>
    <col min="7" max="7" width="9.66371681415929" style="11" customWidth="1"/>
    <col min="8" max="8" width="14.646017699115" style="12" customWidth="1"/>
    <col min="9" max="16384" width="8.91150442477876" style="1"/>
  </cols>
  <sheetData>
    <row r="1" s="1" customFormat="1" ht="32" customHeight="1" spans="1:8">
      <c r="A1" s="13" t="s">
        <v>0</v>
      </c>
      <c r="B1" s="14"/>
      <c r="C1" s="13"/>
      <c r="D1" s="13"/>
      <c r="E1" s="13"/>
      <c r="F1" s="13"/>
      <c r="G1" s="13"/>
      <c r="H1" s="13"/>
    </row>
    <row r="2" s="2" customFormat="1" ht="15" customHeight="1" spans="1:8">
      <c r="A2" s="15" t="s">
        <v>1</v>
      </c>
      <c r="B2" s="16" t="s">
        <v>2</v>
      </c>
      <c r="C2" s="17" t="s">
        <v>3</v>
      </c>
      <c r="D2" s="15" t="s">
        <v>4</v>
      </c>
      <c r="E2" s="15" t="s">
        <v>5</v>
      </c>
      <c r="F2" s="18" t="s">
        <v>6</v>
      </c>
      <c r="G2" s="19" t="s">
        <v>7</v>
      </c>
      <c r="H2" s="20" t="s">
        <v>8</v>
      </c>
    </row>
    <row r="3" s="2" customFormat="1" ht="33" customHeight="1" spans="1:8">
      <c r="A3" s="21"/>
      <c r="B3" s="22"/>
      <c r="C3" s="23"/>
      <c r="D3" s="21"/>
      <c r="E3" s="21"/>
      <c r="F3" s="24"/>
      <c r="G3" s="25"/>
      <c r="H3" s="26"/>
    </row>
    <row r="4" s="3" customFormat="1" ht="25" customHeight="1" spans="1:8">
      <c r="A4" s="27" t="s">
        <v>9</v>
      </c>
      <c r="B4" s="28"/>
      <c r="C4" s="29"/>
      <c r="D4" s="29"/>
      <c r="E4" s="29"/>
      <c r="F4" s="29"/>
      <c r="G4" s="29"/>
      <c r="H4" s="30"/>
    </row>
    <row r="5" s="3" customFormat="1" ht="25" customHeight="1" spans="1:8">
      <c r="A5" s="31">
        <v>1</v>
      </c>
      <c r="B5" s="32" t="s">
        <v>10</v>
      </c>
      <c r="C5" s="33" t="s">
        <v>11</v>
      </c>
      <c r="D5" s="31"/>
      <c r="E5" s="34" t="s">
        <v>12</v>
      </c>
      <c r="F5" s="35">
        <v>2379.1776</v>
      </c>
      <c r="G5" s="36"/>
      <c r="H5" s="37">
        <f>F5*G5</f>
        <v>0</v>
      </c>
    </row>
    <row r="6" s="3" customFormat="1" ht="25" customHeight="1" spans="1:8">
      <c r="A6" s="31">
        <v>2</v>
      </c>
      <c r="B6" s="32" t="s">
        <v>13</v>
      </c>
      <c r="C6" s="33" t="s">
        <v>11</v>
      </c>
      <c r="D6" s="31"/>
      <c r="E6" s="38" t="s">
        <v>14</v>
      </c>
      <c r="F6" s="39">
        <f>5.95*3.48*2</f>
        <v>41.412</v>
      </c>
      <c r="G6" s="36"/>
      <c r="H6" s="37">
        <f t="shared" ref="H6:H29" si="0">F6*G6</f>
        <v>0</v>
      </c>
    </row>
    <row r="7" s="3" customFormat="1" ht="25" customHeight="1" spans="1:8">
      <c r="A7" s="31">
        <v>3</v>
      </c>
      <c r="B7" s="32" t="s">
        <v>15</v>
      </c>
      <c r="C7" s="33" t="s">
        <v>11</v>
      </c>
      <c r="D7" s="31"/>
      <c r="E7" s="38" t="s">
        <v>16</v>
      </c>
      <c r="F7" s="39">
        <v>21.6</v>
      </c>
      <c r="G7" s="36"/>
      <c r="H7" s="37">
        <f t="shared" si="0"/>
        <v>0</v>
      </c>
    </row>
    <row r="8" s="3" customFormat="1" ht="25" customHeight="1" spans="1:8">
      <c r="A8" s="31">
        <v>4</v>
      </c>
      <c r="B8" s="32" t="s">
        <v>17</v>
      </c>
      <c r="C8" s="33" t="s">
        <v>11</v>
      </c>
      <c r="D8" s="31"/>
      <c r="E8" s="34" t="s">
        <v>12</v>
      </c>
      <c r="F8" s="39">
        <v>44.4312</v>
      </c>
      <c r="G8" s="36"/>
      <c r="H8" s="37">
        <f t="shared" si="0"/>
        <v>0</v>
      </c>
    </row>
    <row r="9" s="3" customFormat="1" ht="25" customHeight="1" spans="1:8">
      <c r="A9" s="31">
        <v>5</v>
      </c>
      <c r="B9" s="32" t="s">
        <v>18</v>
      </c>
      <c r="C9" s="33" t="s">
        <v>11</v>
      </c>
      <c r="D9" s="31"/>
      <c r="E9" s="34" t="s">
        <v>12</v>
      </c>
      <c r="F9" s="39">
        <v>103.464</v>
      </c>
      <c r="G9" s="36"/>
      <c r="H9" s="37">
        <f t="shared" si="0"/>
        <v>0</v>
      </c>
    </row>
    <row r="10" s="3" customFormat="1" ht="25" customHeight="1" spans="1:8">
      <c r="A10" s="31">
        <v>6</v>
      </c>
      <c r="B10" s="32" t="s">
        <v>19</v>
      </c>
      <c r="C10" s="33" t="s">
        <v>11</v>
      </c>
      <c r="D10" s="31" t="s">
        <v>20</v>
      </c>
      <c r="E10" s="38" t="s">
        <v>21</v>
      </c>
      <c r="F10" s="39">
        <v>2</v>
      </c>
      <c r="G10" s="36"/>
      <c r="H10" s="37">
        <f t="shared" si="0"/>
        <v>0</v>
      </c>
    </row>
    <row r="11" s="3" customFormat="1" ht="25" customHeight="1" spans="1:8">
      <c r="A11" s="31">
        <v>7</v>
      </c>
      <c r="B11" s="32" t="s">
        <v>22</v>
      </c>
      <c r="C11" s="33" t="s">
        <v>11</v>
      </c>
      <c r="D11" s="40"/>
      <c r="E11" s="38" t="s">
        <v>23</v>
      </c>
      <c r="F11" s="39">
        <v>16</v>
      </c>
      <c r="G11" s="36"/>
      <c r="H11" s="37">
        <f t="shared" si="0"/>
        <v>0</v>
      </c>
    </row>
    <row r="12" s="3" customFormat="1" ht="25" customHeight="1" spans="1:8">
      <c r="A12" s="31">
        <v>8</v>
      </c>
      <c r="B12" s="32" t="s">
        <v>24</v>
      </c>
      <c r="C12" s="33" t="s">
        <v>11</v>
      </c>
      <c r="D12" s="31"/>
      <c r="E12" s="38" t="s">
        <v>16</v>
      </c>
      <c r="F12" s="39">
        <f>21*4.32</f>
        <v>90.72</v>
      </c>
      <c r="G12" s="36"/>
      <c r="H12" s="37">
        <f t="shared" si="0"/>
        <v>0</v>
      </c>
    </row>
    <row r="13" s="4" customFormat="1" ht="25" customHeight="1" spans="1:8">
      <c r="A13" s="31">
        <v>9</v>
      </c>
      <c r="B13" s="32" t="s">
        <v>25</v>
      </c>
      <c r="C13" s="33" t="s">
        <v>11</v>
      </c>
      <c r="D13" s="41"/>
      <c r="E13" s="38" t="s">
        <v>23</v>
      </c>
      <c r="F13" s="39">
        <v>3</v>
      </c>
      <c r="G13" s="36"/>
      <c r="H13" s="37">
        <f t="shared" si="0"/>
        <v>0</v>
      </c>
    </row>
    <row r="14" s="4" customFormat="1" ht="25" customHeight="1" spans="1:8">
      <c r="A14" s="31">
        <v>10</v>
      </c>
      <c r="B14" s="32" t="s">
        <v>26</v>
      </c>
      <c r="C14" s="33" t="s">
        <v>11</v>
      </c>
      <c r="D14" s="31"/>
      <c r="E14" s="38" t="s">
        <v>23</v>
      </c>
      <c r="F14" s="39">
        <v>2</v>
      </c>
      <c r="G14" s="36"/>
      <c r="H14" s="37">
        <f t="shared" si="0"/>
        <v>0</v>
      </c>
    </row>
    <row r="15" s="4" customFormat="1" ht="25" customHeight="1" spans="1:8">
      <c r="A15" s="31">
        <v>11</v>
      </c>
      <c r="B15" s="32" t="s">
        <v>27</v>
      </c>
      <c r="C15" s="33" t="s">
        <v>11</v>
      </c>
      <c r="D15" s="41" t="s">
        <v>28</v>
      </c>
      <c r="E15" s="38" t="s">
        <v>21</v>
      </c>
      <c r="F15" s="39">
        <v>7</v>
      </c>
      <c r="G15" s="36"/>
      <c r="H15" s="37">
        <f t="shared" si="0"/>
        <v>0</v>
      </c>
    </row>
    <row r="16" s="4" customFormat="1" ht="25" customHeight="1" spans="1:8">
      <c r="A16" s="31">
        <v>12</v>
      </c>
      <c r="B16" s="32" t="s">
        <v>29</v>
      </c>
      <c r="C16" s="33" t="s">
        <v>11</v>
      </c>
      <c r="D16" s="31"/>
      <c r="E16" s="38" t="s">
        <v>14</v>
      </c>
      <c r="F16" s="39">
        <v>7</v>
      </c>
      <c r="G16" s="36"/>
      <c r="H16" s="37">
        <f t="shared" si="0"/>
        <v>0</v>
      </c>
    </row>
    <row r="17" s="4" customFormat="1" ht="25" customHeight="1" spans="1:8">
      <c r="A17" s="31">
        <v>13</v>
      </c>
      <c r="B17" s="32" t="s">
        <v>30</v>
      </c>
      <c r="C17" s="33" t="s">
        <v>11</v>
      </c>
      <c r="D17" s="41"/>
      <c r="E17" s="38" t="s">
        <v>23</v>
      </c>
      <c r="F17" s="39">
        <v>2</v>
      </c>
      <c r="G17" s="36"/>
      <c r="H17" s="37">
        <f t="shared" si="0"/>
        <v>0</v>
      </c>
    </row>
    <row r="18" s="4" customFormat="1" ht="25" customHeight="1" spans="1:8">
      <c r="A18" s="31">
        <v>14</v>
      </c>
      <c r="B18" s="32" t="s">
        <v>31</v>
      </c>
      <c r="C18" s="33" t="s">
        <v>11</v>
      </c>
      <c r="D18" s="41"/>
      <c r="E18" s="34" t="s">
        <v>12</v>
      </c>
      <c r="F18" s="39">
        <v>28.21</v>
      </c>
      <c r="G18" s="36"/>
      <c r="H18" s="37">
        <f t="shared" si="0"/>
        <v>0</v>
      </c>
    </row>
    <row r="19" s="4" customFormat="1" ht="25" customHeight="1" spans="1:8">
      <c r="A19" s="31">
        <v>15</v>
      </c>
      <c r="B19" s="32" t="s">
        <v>32</v>
      </c>
      <c r="C19" s="33" t="s">
        <v>11</v>
      </c>
      <c r="D19" s="41"/>
      <c r="E19" s="34" t="s">
        <v>12</v>
      </c>
      <c r="F19" s="39">
        <v>95.904</v>
      </c>
      <c r="G19" s="36"/>
      <c r="H19" s="37">
        <f t="shared" si="0"/>
        <v>0</v>
      </c>
    </row>
    <row r="20" s="4" customFormat="1" ht="25" customHeight="1" spans="1:8">
      <c r="A20" s="31">
        <v>16</v>
      </c>
      <c r="B20" s="32" t="s">
        <v>33</v>
      </c>
      <c r="C20" s="33" t="s">
        <v>11</v>
      </c>
      <c r="D20" s="41"/>
      <c r="E20" s="34" t="s">
        <v>12</v>
      </c>
      <c r="F20" s="39">
        <v>9.22</v>
      </c>
      <c r="G20" s="36"/>
      <c r="H20" s="37">
        <f t="shared" si="0"/>
        <v>0</v>
      </c>
    </row>
    <row r="21" s="4" customFormat="1" ht="25" customHeight="1" spans="1:8">
      <c r="A21" s="31">
        <v>17</v>
      </c>
      <c r="B21" s="32" t="s">
        <v>34</v>
      </c>
      <c r="C21" s="33" t="s">
        <v>11</v>
      </c>
      <c r="D21" s="41"/>
      <c r="E21" s="34" t="s">
        <v>12</v>
      </c>
      <c r="F21" s="39">
        <v>26.21</v>
      </c>
      <c r="G21" s="36"/>
      <c r="H21" s="37">
        <f t="shared" si="0"/>
        <v>0</v>
      </c>
    </row>
    <row r="22" s="4" customFormat="1" ht="25" customHeight="1" spans="1:8">
      <c r="A22" s="31">
        <v>18</v>
      </c>
      <c r="B22" s="32" t="s">
        <v>35</v>
      </c>
      <c r="C22" s="33" t="s">
        <v>11</v>
      </c>
      <c r="D22" s="41"/>
      <c r="E22" s="38" t="s">
        <v>36</v>
      </c>
      <c r="F22" s="39">
        <v>1</v>
      </c>
      <c r="G22" s="36"/>
      <c r="H22" s="37">
        <f t="shared" si="0"/>
        <v>0</v>
      </c>
    </row>
    <row r="23" s="4" customFormat="1" ht="25" customHeight="1" spans="1:8">
      <c r="A23" s="31">
        <v>19</v>
      </c>
      <c r="B23" s="32" t="s">
        <v>37</v>
      </c>
      <c r="C23" s="33" t="s">
        <v>11</v>
      </c>
      <c r="D23" s="41"/>
      <c r="E23" s="34" t="s">
        <v>12</v>
      </c>
      <c r="F23" s="39">
        <v>74.28</v>
      </c>
      <c r="G23" s="36"/>
      <c r="H23" s="37">
        <f t="shared" si="0"/>
        <v>0</v>
      </c>
    </row>
    <row r="24" s="4" customFormat="1" ht="25" customHeight="1" spans="1:8">
      <c r="A24" s="31">
        <v>20</v>
      </c>
      <c r="B24" s="32" t="s">
        <v>38</v>
      </c>
      <c r="C24" s="33" t="s">
        <v>11</v>
      </c>
      <c r="D24" s="41"/>
      <c r="E24" s="34" t="s">
        <v>12</v>
      </c>
      <c r="F24" s="39">
        <v>74.28</v>
      </c>
      <c r="G24" s="36"/>
      <c r="H24" s="37">
        <f t="shared" si="0"/>
        <v>0</v>
      </c>
    </row>
    <row r="25" s="4" customFormat="1" ht="25" customHeight="1" spans="1:8">
      <c r="A25" s="31">
        <v>21</v>
      </c>
      <c r="B25" s="32" t="s">
        <v>39</v>
      </c>
      <c r="C25" s="33" t="s">
        <v>11</v>
      </c>
      <c r="D25" s="41"/>
      <c r="E25" s="34" t="s">
        <v>12</v>
      </c>
      <c r="F25" s="39">
        <v>272.0736</v>
      </c>
      <c r="G25" s="36"/>
      <c r="H25" s="37">
        <f t="shared" si="0"/>
        <v>0</v>
      </c>
    </row>
    <row r="26" s="4" customFormat="1" ht="25" customHeight="1" spans="1:8">
      <c r="A26" s="31">
        <v>22</v>
      </c>
      <c r="B26" s="32" t="s">
        <v>40</v>
      </c>
      <c r="C26" s="33" t="s">
        <v>11</v>
      </c>
      <c r="D26" s="41"/>
      <c r="E26" s="34" t="s">
        <v>12</v>
      </c>
      <c r="F26" s="39">
        <v>1409.844</v>
      </c>
      <c r="G26" s="36"/>
      <c r="H26" s="37">
        <f t="shared" si="0"/>
        <v>0</v>
      </c>
    </row>
    <row r="27" s="4" customFormat="1" ht="25" customHeight="1" spans="1:8">
      <c r="A27" s="31">
        <v>23</v>
      </c>
      <c r="B27" s="32" t="s">
        <v>41</v>
      </c>
      <c r="C27" s="33" t="s">
        <v>11</v>
      </c>
      <c r="D27" s="41"/>
      <c r="E27" s="34" t="s">
        <v>12</v>
      </c>
      <c r="F27" s="39">
        <v>38.53</v>
      </c>
      <c r="G27" s="36"/>
      <c r="H27" s="37">
        <f t="shared" si="0"/>
        <v>0</v>
      </c>
    </row>
    <row r="28" s="4" customFormat="1" ht="25" customHeight="1" spans="1:8">
      <c r="A28" s="31">
        <v>24</v>
      </c>
      <c r="B28" s="32" t="s">
        <v>42</v>
      </c>
      <c r="C28" s="33" t="s">
        <v>11</v>
      </c>
      <c r="D28" s="41"/>
      <c r="E28" s="34" t="s">
        <v>12</v>
      </c>
      <c r="F28" s="39">
        <v>38.53</v>
      </c>
      <c r="G28" s="36"/>
      <c r="H28" s="37">
        <f t="shared" si="0"/>
        <v>0</v>
      </c>
    </row>
    <row r="29" s="4" customFormat="1" ht="25" customHeight="1" spans="1:8">
      <c r="A29" s="31">
        <v>25</v>
      </c>
      <c r="B29" s="32" t="s">
        <v>43</v>
      </c>
      <c r="C29" s="33" t="s">
        <v>11</v>
      </c>
      <c r="D29" s="41"/>
      <c r="E29" s="34" t="s">
        <v>12</v>
      </c>
      <c r="F29" s="39">
        <v>101.88</v>
      </c>
      <c r="G29" s="36"/>
      <c r="H29" s="37">
        <f t="shared" si="0"/>
        <v>0</v>
      </c>
    </row>
    <row r="30" s="4" customFormat="1" ht="25" customHeight="1" spans="1:8">
      <c r="A30" s="42" t="s">
        <v>44</v>
      </c>
      <c r="B30" s="43"/>
      <c r="C30" s="44"/>
      <c r="D30" s="44"/>
      <c r="E30" s="44"/>
      <c r="F30" s="44"/>
      <c r="G30" s="45"/>
      <c r="H30" s="37">
        <f>SUM(H5:H29)</f>
        <v>0</v>
      </c>
    </row>
    <row r="31" s="3" customFormat="1" ht="25" customHeight="1" spans="1:8">
      <c r="A31" s="27" t="s">
        <v>45</v>
      </c>
      <c r="B31" s="28"/>
      <c r="C31" s="29"/>
      <c r="D31" s="29"/>
      <c r="E31" s="29"/>
      <c r="F31" s="29"/>
      <c r="G31" s="29"/>
      <c r="H31" s="30"/>
    </row>
    <row r="32" s="3" customFormat="1" ht="25" customHeight="1" spans="1:8">
      <c r="A32" s="31">
        <v>1</v>
      </c>
      <c r="B32" s="46" t="s">
        <v>46</v>
      </c>
      <c r="C32" s="47" t="s">
        <v>47</v>
      </c>
      <c r="D32" s="31"/>
      <c r="E32" s="48" t="s">
        <v>48</v>
      </c>
      <c r="F32" s="49">
        <v>3</v>
      </c>
      <c r="G32" s="50"/>
      <c r="H32" s="37">
        <f t="shared" ref="H32:H43" si="1">G32*F32</f>
        <v>0</v>
      </c>
    </row>
    <row r="33" s="3" customFormat="1" ht="25" customHeight="1" spans="1:8">
      <c r="A33" s="31">
        <v>2</v>
      </c>
      <c r="B33" s="32" t="s">
        <v>49</v>
      </c>
      <c r="C33" s="47" t="s">
        <v>50</v>
      </c>
      <c r="D33" s="31"/>
      <c r="E33" s="51" t="s">
        <v>12</v>
      </c>
      <c r="F33" s="35">
        <v>500.5</v>
      </c>
      <c r="G33" s="52"/>
      <c r="H33" s="37">
        <f t="shared" si="1"/>
        <v>0</v>
      </c>
    </row>
    <row r="34" s="3" customFormat="1" ht="25" customHeight="1" spans="1:8">
      <c r="A34" s="31">
        <v>3</v>
      </c>
      <c r="B34" s="32" t="s">
        <v>51</v>
      </c>
      <c r="C34" s="47" t="s">
        <v>52</v>
      </c>
      <c r="D34" s="31"/>
      <c r="E34" s="51" t="s">
        <v>12</v>
      </c>
      <c r="F34" s="35">
        <v>500.5</v>
      </c>
      <c r="G34" s="52"/>
      <c r="H34" s="37">
        <f t="shared" si="1"/>
        <v>0</v>
      </c>
    </row>
    <row r="35" s="3" customFormat="1" ht="25" customHeight="1" spans="1:8">
      <c r="A35" s="31">
        <v>4</v>
      </c>
      <c r="B35" s="32" t="s">
        <v>53</v>
      </c>
      <c r="C35" s="31" t="s">
        <v>54</v>
      </c>
      <c r="D35" s="31"/>
      <c r="E35" s="51" t="s">
        <v>12</v>
      </c>
      <c r="F35" s="35">
        <v>929.68</v>
      </c>
      <c r="G35" s="52"/>
      <c r="H35" s="37">
        <f t="shared" si="1"/>
        <v>0</v>
      </c>
    </row>
    <row r="36" s="3" customFormat="1" ht="25" customHeight="1" spans="1:8">
      <c r="A36" s="31">
        <v>5</v>
      </c>
      <c r="B36" s="32" t="s">
        <v>55</v>
      </c>
      <c r="C36" s="47" t="s">
        <v>56</v>
      </c>
      <c r="D36" s="31"/>
      <c r="E36" s="51" t="s">
        <v>12</v>
      </c>
      <c r="F36" s="35">
        <v>2879.6776</v>
      </c>
      <c r="G36" s="52"/>
      <c r="H36" s="37">
        <f t="shared" si="1"/>
        <v>0</v>
      </c>
    </row>
    <row r="37" s="4" customFormat="1" ht="25" customHeight="1" spans="1:8">
      <c r="A37" s="31">
        <v>6</v>
      </c>
      <c r="B37" s="53" t="s">
        <v>57</v>
      </c>
      <c r="C37" s="47" t="s">
        <v>58</v>
      </c>
      <c r="D37" s="47" t="s">
        <v>59</v>
      </c>
      <c r="E37" s="54" t="s">
        <v>12</v>
      </c>
      <c r="F37" s="55">
        <v>2686.9476</v>
      </c>
      <c r="G37" s="56"/>
      <c r="H37" s="37">
        <f t="shared" si="1"/>
        <v>0</v>
      </c>
    </row>
    <row r="38" s="4" customFormat="1" ht="25" customHeight="1" spans="1:8">
      <c r="A38" s="31">
        <v>7</v>
      </c>
      <c r="B38" s="32" t="s">
        <v>60</v>
      </c>
      <c r="C38" s="47" t="s">
        <v>58</v>
      </c>
      <c r="D38" s="47" t="s">
        <v>59</v>
      </c>
      <c r="E38" s="51" t="s">
        <v>12</v>
      </c>
      <c r="F38" s="35">
        <v>192.73</v>
      </c>
      <c r="G38" s="52"/>
      <c r="H38" s="37">
        <f t="shared" si="1"/>
        <v>0</v>
      </c>
    </row>
    <row r="39" s="4" customFormat="1" ht="25" customHeight="1" spans="1:8">
      <c r="A39" s="31">
        <v>8</v>
      </c>
      <c r="B39" s="57" t="s">
        <v>61</v>
      </c>
      <c r="C39" s="58" t="s">
        <v>62</v>
      </c>
      <c r="D39" s="59"/>
      <c r="E39" s="51" t="s">
        <v>12</v>
      </c>
      <c r="F39" s="60">
        <v>1020.2</v>
      </c>
      <c r="G39" s="61"/>
      <c r="H39" s="37">
        <f t="shared" si="1"/>
        <v>0</v>
      </c>
    </row>
    <row r="40" s="4" customFormat="1" ht="25" customHeight="1" spans="1:8">
      <c r="A40" s="31">
        <v>9</v>
      </c>
      <c r="B40" s="57" t="s">
        <v>63</v>
      </c>
      <c r="C40" s="47" t="s">
        <v>64</v>
      </c>
      <c r="D40" s="31"/>
      <c r="E40" s="61" t="s">
        <v>65</v>
      </c>
      <c r="F40" s="60">
        <v>589.9</v>
      </c>
      <c r="G40" s="61"/>
      <c r="H40" s="37">
        <f t="shared" si="1"/>
        <v>0</v>
      </c>
    </row>
    <row r="41" s="4" customFormat="1" ht="25" customHeight="1" spans="1:8">
      <c r="A41" s="31">
        <v>10</v>
      </c>
      <c r="B41" s="32" t="s">
        <v>66</v>
      </c>
      <c r="C41" s="31" t="s">
        <v>67</v>
      </c>
      <c r="D41" s="47"/>
      <c r="E41" s="61" t="s">
        <v>36</v>
      </c>
      <c r="F41" s="35">
        <v>10</v>
      </c>
      <c r="G41" s="61"/>
      <c r="H41" s="37">
        <f t="shared" si="1"/>
        <v>0</v>
      </c>
    </row>
    <row r="42" s="3" customFormat="1" ht="25" customHeight="1" spans="1:8">
      <c r="A42" s="31">
        <v>11</v>
      </c>
      <c r="B42" s="32" t="s">
        <v>68</v>
      </c>
      <c r="C42" s="47" t="s">
        <v>67</v>
      </c>
      <c r="D42" s="31"/>
      <c r="E42" s="51" t="s">
        <v>12</v>
      </c>
      <c r="F42" s="35">
        <v>70.896</v>
      </c>
      <c r="G42" s="61"/>
      <c r="H42" s="37">
        <f t="shared" si="1"/>
        <v>0</v>
      </c>
    </row>
    <row r="43" s="4" customFormat="1" ht="25" customHeight="1" spans="1:8">
      <c r="A43" s="31">
        <v>12</v>
      </c>
      <c r="B43" s="32" t="s">
        <v>69</v>
      </c>
      <c r="C43" s="47" t="s">
        <v>67</v>
      </c>
      <c r="D43" s="31"/>
      <c r="E43" s="51" t="s">
        <v>12</v>
      </c>
      <c r="F43" s="35">
        <v>18.75</v>
      </c>
      <c r="G43" s="61"/>
      <c r="H43" s="37">
        <f t="shared" si="1"/>
        <v>0</v>
      </c>
    </row>
    <row r="44" s="4" customFormat="1" ht="25" customHeight="1" spans="1:8">
      <c r="A44" s="47" t="s">
        <v>70</v>
      </c>
      <c r="B44" s="32" t="s">
        <v>71</v>
      </c>
      <c r="C44" s="47" t="s">
        <v>67</v>
      </c>
      <c r="D44" s="31"/>
      <c r="E44" s="51" t="s">
        <v>12</v>
      </c>
      <c r="F44" s="35">
        <v>52.5</v>
      </c>
      <c r="G44" s="52"/>
      <c r="H44" s="37">
        <f t="shared" ref="H44:H86" si="2">G44*F44</f>
        <v>0</v>
      </c>
    </row>
    <row r="45" s="3" customFormat="1" ht="82.35" customHeight="1" spans="1:8">
      <c r="A45" s="31">
        <v>15</v>
      </c>
      <c r="B45" s="62" t="s">
        <v>72</v>
      </c>
      <c r="C45" s="47" t="s">
        <v>73</v>
      </c>
      <c r="D45" s="31" t="s">
        <v>74</v>
      </c>
      <c r="E45" s="31" t="s">
        <v>12</v>
      </c>
      <c r="F45" s="63">
        <v>1101.33</v>
      </c>
      <c r="G45" s="64"/>
      <c r="H45" s="37">
        <f t="shared" si="2"/>
        <v>0</v>
      </c>
    </row>
    <row r="46" s="3" customFormat="1" ht="83.85" customHeight="1" spans="1:8">
      <c r="A46" s="31">
        <v>16</v>
      </c>
      <c r="B46" s="65" t="s">
        <v>75</v>
      </c>
      <c r="C46" s="47" t="s">
        <v>76</v>
      </c>
      <c r="D46" s="66" t="s">
        <v>77</v>
      </c>
      <c r="E46" s="31" t="s">
        <v>12</v>
      </c>
      <c r="F46" s="67">
        <v>57.65</v>
      </c>
      <c r="G46" s="64"/>
      <c r="H46" s="37">
        <f t="shared" si="2"/>
        <v>0</v>
      </c>
    </row>
    <row r="47" s="4" customFormat="1" ht="47.1" customHeight="1" spans="1:8">
      <c r="A47" s="31">
        <v>17</v>
      </c>
      <c r="B47" s="62" t="s">
        <v>78</v>
      </c>
      <c r="C47" s="47" t="s">
        <v>79</v>
      </c>
      <c r="D47" s="66" t="s">
        <v>77</v>
      </c>
      <c r="E47" s="31" t="s">
        <v>16</v>
      </c>
      <c r="F47" s="68">
        <v>231.84</v>
      </c>
      <c r="G47" s="64"/>
      <c r="H47" s="37">
        <f t="shared" si="2"/>
        <v>0</v>
      </c>
    </row>
    <row r="48" s="4" customFormat="1" ht="25" customHeight="1" spans="1:8">
      <c r="A48" s="31">
        <v>18</v>
      </c>
      <c r="B48" s="62" t="s">
        <v>80</v>
      </c>
      <c r="C48" s="47" t="s">
        <v>73</v>
      </c>
      <c r="D48" s="66" t="s">
        <v>77</v>
      </c>
      <c r="E48" s="31" t="s">
        <v>12</v>
      </c>
      <c r="F48" s="68">
        <v>114.55</v>
      </c>
      <c r="G48" s="64"/>
      <c r="H48" s="37">
        <f t="shared" si="2"/>
        <v>0</v>
      </c>
    </row>
    <row r="49" s="3" customFormat="1" ht="25" customHeight="1" spans="1:8">
      <c r="A49" s="31">
        <v>19</v>
      </c>
      <c r="B49" s="65" t="s">
        <v>81</v>
      </c>
      <c r="C49" s="47" t="s">
        <v>73</v>
      </c>
      <c r="D49" s="66" t="s">
        <v>77</v>
      </c>
      <c r="E49" s="31" t="s">
        <v>16</v>
      </c>
      <c r="F49" s="67">
        <v>39.66</v>
      </c>
      <c r="G49" s="64"/>
      <c r="H49" s="37">
        <f t="shared" si="2"/>
        <v>0</v>
      </c>
    </row>
    <row r="50" s="3" customFormat="1" ht="25" customHeight="1" spans="1:8">
      <c r="A50" s="31">
        <v>20</v>
      </c>
      <c r="B50" s="69" t="s">
        <v>82</v>
      </c>
      <c r="C50" s="47" t="s">
        <v>73</v>
      </c>
      <c r="D50" s="66" t="s">
        <v>77</v>
      </c>
      <c r="E50" s="31" t="s">
        <v>16</v>
      </c>
      <c r="F50" s="70">
        <v>7.59</v>
      </c>
      <c r="G50" s="64"/>
      <c r="H50" s="37">
        <f t="shared" si="2"/>
        <v>0</v>
      </c>
    </row>
    <row r="51" s="4" customFormat="1" ht="25" customHeight="1" spans="1:8">
      <c r="A51" s="31">
        <v>21</v>
      </c>
      <c r="B51" s="62" t="s">
        <v>83</v>
      </c>
      <c r="C51" s="47" t="s">
        <v>73</v>
      </c>
      <c r="D51" s="66" t="s">
        <v>77</v>
      </c>
      <c r="E51" s="31" t="s">
        <v>16</v>
      </c>
      <c r="F51" s="71">
        <v>43.2</v>
      </c>
      <c r="G51" s="64"/>
      <c r="H51" s="37">
        <f t="shared" si="2"/>
        <v>0</v>
      </c>
    </row>
    <row r="52" s="4" customFormat="1" ht="25" customHeight="1" spans="1:8">
      <c r="A52" s="31">
        <v>22</v>
      </c>
      <c r="B52" s="62" t="s">
        <v>84</v>
      </c>
      <c r="C52" s="47" t="s">
        <v>73</v>
      </c>
      <c r="D52" s="66" t="s">
        <v>85</v>
      </c>
      <c r="E52" s="31" t="s">
        <v>16</v>
      </c>
      <c r="F52" s="68">
        <v>30</v>
      </c>
      <c r="G52" s="64"/>
      <c r="H52" s="37">
        <f t="shared" si="2"/>
        <v>0</v>
      </c>
    </row>
    <row r="53" s="4" customFormat="1" ht="25" customHeight="1" spans="1:8">
      <c r="A53" s="31">
        <v>23</v>
      </c>
      <c r="B53" s="62" t="s">
        <v>86</v>
      </c>
      <c r="C53" s="47" t="s">
        <v>73</v>
      </c>
      <c r="D53" s="66" t="s">
        <v>77</v>
      </c>
      <c r="E53" s="31" t="s">
        <v>12</v>
      </c>
      <c r="F53" s="68">
        <v>51.34</v>
      </c>
      <c r="G53" s="64"/>
      <c r="H53" s="37">
        <f t="shared" si="2"/>
        <v>0</v>
      </c>
    </row>
    <row r="54" s="4" customFormat="1" ht="25" customHeight="1" spans="1:8">
      <c r="A54" s="31">
        <v>24</v>
      </c>
      <c r="B54" s="62" t="s">
        <v>87</v>
      </c>
      <c r="C54" s="47" t="s">
        <v>73</v>
      </c>
      <c r="D54" s="66" t="s">
        <v>77</v>
      </c>
      <c r="E54" s="31" t="s">
        <v>12</v>
      </c>
      <c r="F54" s="68">
        <v>4.47</v>
      </c>
      <c r="G54" s="64"/>
      <c r="H54" s="37">
        <f t="shared" si="2"/>
        <v>0</v>
      </c>
    </row>
    <row r="55" s="4" customFormat="1" ht="25" customHeight="1" spans="1:8">
      <c r="A55" s="31">
        <v>25</v>
      </c>
      <c r="B55" s="62" t="s">
        <v>88</v>
      </c>
      <c r="C55" s="47" t="s">
        <v>89</v>
      </c>
      <c r="D55" s="66" t="s">
        <v>77</v>
      </c>
      <c r="E55" s="31" t="s">
        <v>65</v>
      </c>
      <c r="F55" s="68">
        <v>192.92</v>
      </c>
      <c r="G55" s="64"/>
      <c r="H55" s="37">
        <f t="shared" si="2"/>
        <v>0</v>
      </c>
    </row>
    <row r="56" s="4" customFormat="1" ht="25" customHeight="1" spans="1:8">
      <c r="A56" s="31">
        <v>26</v>
      </c>
      <c r="B56" s="62" t="s">
        <v>90</v>
      </c>
      <c r="C56" s="47" t="s">
        <v>89</v>
      </c>
      <c r="D56" s="66" t="s">
        <v>77</v>
      </c>
      <c r="E56" s="31" t="s">
        <v>65</v>
      </c>
      <c r="F56" s="68">
        <v>286.27</v>
      </c>
      <c r="G56" s="64"/>
      <c r="H56" s="37">
        <f t="shared" si="2"/>
        <v>0</v>
      </c>
    </row>
    <row r="57" s="4" customFormat="1" ht="25" customHeight="1" spans="1:8">
      <c r="A57" s="31">
        <v>27</v>
      </c>
      <c r="B57" s="62" t="s">
        <v>91</v>
      </c>
      <c r="C57" s="47" t="s">
        <v>92</v>
      </c>
      <c r="D57" s="31" t="s">
        <v>93</v>
      </c>
      <c r="E57" s="31" t="s">
        <v>16</v>
      </c>
      <c r="F57" s="68">
        <v>231.84</v>
      </c>
      <c r="G57" s="64"/>
      <c r="H57" s="37">
        <f t="shared" si="2"/>
        <v>0</v>
      </c>
    </row>
    <row r="58" s="4" customFormat="1" ht="25" customHeight="1" spans="1:8">
      <c r="A58" s="31">
        <v>28</v>
      </c>
      <c r="B58" s="62" t="s">
        <v>94</v>
      </c>
      <c r="C58" s="47" t="s">
        <v>95</v>
      </c>
      <c r="D58" s="31"/>
      <c r="E58" s="31" t="s">
        <v>12</v>
      </c>
      <c r="F58" s="68">
        <v>840.6</v>
      </c>
      <c r="G58" s="64"/>
      <c r="H58" s="37">
        <f t="shared" si="2"/>
        <v>0</v>
      </c>
    </row>
    <row r="59" s="4" customFormat="1" ht="25" customHeight="1" spans="1:8">
      <c r="A59" s="31">
        <v>29</v>
      </c>
      <c r="B59" s="62" t="s">
        <v>96</v>
      </c>
      <c r="C59" s="47" t="s">
        <v>97</v>
      </c>
      <c r="D59" s="47" t="s">
        <v>98</v>
      </c>
      <c r="E59" s="31" t="s">
        <v>12</v>
      </c>
      <c r="F59" s="68">
        <v>840.6</v>
      </c>
      <c r="G59" s="64"/>
      <c r="H59" s="37">
        <f t="shared" si="2"/>
        <v>0</v>
      </c>
    </row>
    <row r="60" s="4" customFormat="1" ht="25" customHeight="1" spans="1:8">
      <c r="A60" s="31">
        <v>30</v>
      </c>
      <c r="B60" s="62" t="s">
        <v>99</v>
      </c>
      <c r="C60" s="47" t="s">
        <v>92</v>
      </c>
      <c r="D60" s="31" t="s">
        <v>93</v>
      </c>
      <c r="E60" s="31" t="s">
        <v>12</v>
      </c>
      <c r="F60" s="68">
        <v>840.6</v>
      </c>
      <c r="G60" s="64"/>
      <c r="H60" s="37">
        <f t="shared" si="2"/>
        <v>0</v>
      </c>
    </row>
    <row r="61" s="4" customFormat="1" ht="25" customHeight="1" spans="1:8">
      <c r="A61" s="31">
        <v>31</v>
      </c>
      <c r="B61" s="62" t="s">
        <v>100</v>
      </c>
      <c r="C61" s="47" t="s">
        <v>92</v>
      </c>
      <c r="D61" s="31" t="s">
        <v>93</v>
      </c>
      <c r="E61" s="31" t="s">
        <v>12</v>
      </c>
      <c r="F61" s="68">
        <v>194.15</v>
      </c>
      <c r="G61" s="64"/>
      <c r="H61" s="37">
        <f t="shared" si="2"/>
        <v>0</v>
      </c>
    </row>
    <row r="62" s="4" customFormat="1" ht="25" customHeight="1" spans="1:8">
      <c r="A62" s="31">
        <v>32</v>
      </c>
      <c r="B62" s="62" t="s">
        <v>101</v>
      </c>
      <c r="C62" s="47" t="s">
        <v>95</v>
      </c>
      <c r="D62" s="31"/>
      <c r="E62" s="31" t="s">
        <v>12</v>
      </c>
      <c r="F62" s="68">
        <v>1274.37</v>
      </c>
      <c r="G62" s="64"/>
      <c r="H62" s="37">
        <f t="shared" si="2"/>
        <v>0</v>
      </c>
    </row>
    <row r="63" s="4" customFormat="1" ht="25" customHeight="1" spans="1:8">
      <c r="A63" s="31">
        <v>33</v>
      </c>
      <c r="B63" s="62" t="s">
        <v>102</v>
      </c>
      <c r="C63" s="47" t="s">
        <v>97</v>
      </c>
      <c r="D63" s="47" t="s">
        <v>98</v>
      </c>
      <c r="E63" s="31" t="s">
        <v>12</v>
      </c>
      <c r="F63" s="68">
        <v>1274.37</v>
      </c>
      <c r="G63" s="64"/>
      <c r="H63" s="37">
        <f t="shared" si="2"/>
        <v>0</v>
      </c>
    </row>
    <row r="64" s="4" customFormat="1" ht="25" customHeight="1" spans="1:8">
      <c r="A64" s="31">
        <v>34</v>
      </c>
      <c r="B64" s="62" t="s">
        <v>103</v>
      </c>
      <c r="C64" s="47" t="s">
        <v>92</v>
      </c>
      <c r="D64" s="31" t="s">
        <v>93</v>
      </c>
      <c r="E64" s="31" t="s">
        <v>12</v>
      </c>
      <c r="F64" s="68">
        <v>1186.81</v>
      </c>
      <c r="G64" s="64"/>
      <c r="H64" s="37">
        <f t="shared" si="2"/>
        <v>0</v>
      </c>
    </row>
    <row r="65" s="4" customFormat="1" ht="25" customHeight="1" spans="1:8">
      <c r="A65" s="31">
        <v>35</v>
      </c>
      <c r="B65" s="62" t="s">
        <v>104</v>
      </c>
      <c r="C65" s="47" t="s">
        <v>92</v>
      </c>
      <c r="D65" s="31" t="s">
        <v>93</v>
      </c>
      <c r="E65" s="31" t="s">
        <v>12</v>
      </c>
      <c r="F65" s="68">
        <v>87.56</v>
      </c>
      <c r="G65" s="64"/>
      <c r="H65" s="37">
        <f t="shared" si="2"/>
        <v>0</v>
      </c>
    </row>
    <row r="66" s="4" customFormat="1" ht="25" customHeight="1" spans="1:8">
      <c r="A66" s="31">
        <v>36</v>
      </c>
      <c r="B66" s="62" t="s">
        <v>105</v>
      </c>
      <c r="C66" s="47" t="s">
        <v>58</v>
      </c>
      <c r="D66" s="31"/>
      <c r="E66" s="31" t="s">
        <v>65</v>
      </c>
      <c r="F66" s="68">
        <v>36.69</v>
      </c>
      <c r="G66" s="64"/>
      <c r="H66" s="37">
        <f t="shared" si="2"/>
        <v>0</v>
      </c>
    </row>
    <row r="67" s="4" customFormat="1" ht="25" customHeight="1" spans="1:8">
      <c r="A67" s="31">
        <v>37</v>
      </c>
      <c r="B67" s="62" t="s">
        <v>106</v>
      </c>
      <c r="C67" s="47" t="s">
        <v>107</v>
      </c>
      <c r="D67" s="31"/>
      <c r="E67" s="31" t="s">
        <v>65</v>
      </c>
      <c r="F67" s="68">
        <v>286.27</v>
      </c>
      <c r="G67" s="64"/>
      <c r="H67" s="37">
        <f t="shared" si="2"/>
        <v>0</v>
      </c>
    </row>
    <row r="68" s="4" customFormat="1" ht="25" customHeight="1" spans="1:8">
      <c r="A68" s="31">
        <v>38</v>
      </c>
      <c r="B68" s="62" t="s">
        <v>108</v>
      </c>
      <c r="C68" s="47" t="s">
        <v>109</v>
      </c>
      <c r="D68" s="47" t="s">
        <v>110</v>
      </c>
      <c r="E68" s="31" t="s">
        <v>12</v>
      </c>
      <c r="F68" s="68">
        <v>34.64</v>
      </c>
      <c r="G68" s="64"/>
      <c r="H68" s="37">
        <f t="shared" si="2"/>
        <v>0</v>
      </c>
    </row>
    <row r="69" s="4" customFormat="1" ht="25" customHeight="1" spans="1:8">
      <c r="A69" s="31">
        <v>39</v>
      </c>
      <c r="B69" s="62" t="s">
        <v>111</v>
      </c>
      <c r="C69" s="47" t="s">
        <v>109</v>
      </c>
      <c r="D69" s="47" t="s">
        <v>110</v>
      </c>
      <c r="E69" s="31" t="s">
        <v>65</v>
      </c>
      <c r="F69" s="68">
        <v>14.89</v>
      </c>
      <c r="G69" s="64"/>
      <c r="H69" s="37">
        <f t="shared" si="2"/>
        <v>0</v>
      </c>
    </row>
    <row r="70" s="4" customFormat="1" ht="25" customHeight="1" spans="1:8">
      <c r="A70" s="31">
        <v>40</v>
      </c>
      <c r="B70" s="62" t="s">
        <v>112</v>
      </c>
      <c r="C70" s="47" t="s">
        <v>113</v>
      </c>
      <c r="D70" s="31"/>
      <c r="E70" s="31" t="s">
        <v>65</v>
      </c>
      <c r="F70" s="68">
        <v>11.55</v>
      </c>
      <c r="G70" s="64"/>
      <c r="H70" s="37">
        <f t="shared" si="2"/>
        <v>0</v>
      </c>
    </row>
    <row r="71" s="4" customFormat="1" ht="25" customHeight="1" spans="1:8">
      <c r="A71" s="31">
        <v>41</v>
      </c>
      <c r="B71" s="62" t="s">
        <v>114</v>
      </c>
      <c r="C71" s="47" t="s">
        <v>107</v>
      </c>
      <c r="D71" s="31"/>
      <c r="E71" s="31" t="s">
        <v>65</v>
      </c>
      <c r="F71" s="68">
        <v>105</v>
      </c>
      <c r="G71" s="64"/>
      <c r="H71" s="37">
        <f t="shared" si="2"/>
        <v>0</v>
      </c>
    </row>
    <row r="72" s="4" customFormat="1" ht="25" customHeight="1" spans="1:8">
      <c r="A72" s="31">
        <v>42</v>
      </c>
      <c r="B72" s="62" t="s">
        <v>115</v>
      </c>
      <c r="C72" s="47" t="s">
        <v>107</v>
      </c>
      <c r="D72" s="31"/>
      <c r="E72" s="31" t="s">
        <v>65</v>
      </c>
      <c r="F72" s="68">
        <v>87.92</v>
      </c>
      <c r="G72" s="64"/>
      <c r="H72" s="37">
        <f t="shared" si="2"/>
        <v>0</v>
      </c>
    </row>
    <row r="73" s="4" customFormat="1" ht="25" customHeight="1" spans="1:8">
      <c r="A73" s="31">
        <v>43</v>
      </c>
      <c r="B73" s="62" t="s">
        <v>116</v>
      </c>
      <c r="C73" s="31" t="s">
        <v>117</v>
      </c>
      <c r="D73" s="47" t="s">
        <v>118</v>
      </c>
      <c r="E73" s="31" t="s">
        <v>119</v>
      </c>
      <c r="F73" s="68">
        <v>2</v>
      </c>
      <c r="G73" s="64"/>
      <c r="H73" s="37">
        <f t="shared" si="2"/>
        <v>0</v>
      </c>
    </row>
    <row r="74" s="4" customFormat="1" ht="25" customHeight="1" spans="1:8">
      <c r="A74" s="31">
        <v>44</v>
      </c>
      <c r="B74" s="62" t="s">
        <v>120</v>
      </c>
      <c r="C74" s="47" t="s">
        <v>109</v>
      </c>
      <c r="D74" s="47" t="s">
        <v>118</v>
      </c>
      <c r="E74" s="31" t="s">
        <v>119</v>
      </c>
      <c r="F74" s="68">
        <v>1</v>
      </c>
      <c r="G74" s="64"/>
      <c r="H74" s="37">
        <f t="shared" si="2"/>
        <v>0</v>
      </c>
    </row>
    <row r="75" s="4" customFormat="1" ht="25" customHeight="1" spans="1:8">
      <c r="A75" s="31">
        <v>45</v>
      </c>
      <c r="B75" s="62" t="s">
        <v>121</v>
      </c>
      <c r="C75" s="47" t="s">
        <v>109</v>
      </c>
      <c r="D75" s="47" t="s">
        <v>118</v>
      </c>
      <c r="E75" s="31" t="s">
        <v>119</v>
      </c>
      <c r="F75" s="68">
        <v>3</v>
      </c>
      <c r="G75" s="64"/>
      <c r="H75" s="37">
        <f t="shared" si="2"/>
        <v>0</v>
      </c>
    </row>
    <row r="76" s="4" customFormat="1" ht="25" customHeight="1" spans="1:8">
      <c r="A76" s="31">
        <v>46</v>
      </c>
      <c r="B76" s="62" t="s">
        <v>122</v>
      </c>
      <c r="C76" s="47" t="s">
        <v>58</v>
      </c>
      <c r="D76" s="47" t="s">
        <v>118</v>
      </c>
      <c r="E76" s="31" t="s">
        <v>65</v>
      </c>
      <c r="F76" s="68">
        <v>38.5</v>
      </c>
      <c r="G76" s="64"/>
      <c r="H76" s="37">
        <f t="shared" si="2"/>
        <v>0</v>
      </c>
    </row>
    <row r="77" s="4" customFormat="1" ht="25" customHeight="1" spans="1:8">
      <c r="A77" s="31">
        <v>47</v>
      </c>
      <c r="B77" s="62" t="s">
        <v>123</v>
      </c>
      <c r="C77" s="47" t="s">
        <v>58</v>
      </c>
      <c r="D77" s="47" t="s">
        <v>118</v>
      </c>
      <c r="E77" s="31" t="s">
        <v>21</v>
      </c>
      <c r="F77" s="68">
        <v>33</v>
      </c>
      <c r="G77" s="64"/>
      <c r="H77" s="37">
        <f t="shared" si="2"/>
        <v>0</v>
      </c>
    </row>
    <row r="78" s="4" customFormat="1" ht="25" customHeight="1" spans="1:8">
      <c r="A78" s="31">
        <v>48</v>
      </c>
      <c r="B78" s="62" t="s">
        <v>124</v>
      </c>
      <c r="C78" s="47" t="s">
        <v>58</v>
      </c>
      <c r="D78" s="47" t="s">
        <v>118</v>
      </c>
      <c r="E78" s="31" t="s">
        <v>21</v>
      </c>
      <c r="F78" s="68">
        <v>15</v>
      </c>
      <c r="G78" s="64"/>
      <c r="H78" s="37">
        <f t="shared" si="2"/>
        <v>0</v>
      </c>
    </row>
    <row r="79" s="4" customFormat="1" ht="25" customHeight="1" spans="1:8">
      <c r="A79" s="31">
        <v>49</v>
      </c>
      <c r="B79" s="62" t="s">
        <v>125</v>
      </c>
      <c r="C79" s="47" t="s">
        <v>126</v>
      </c>
      <c r="D79" s="31" t="s">
        <v>127</v>
      </c>
      <c r="E79" s="31" t="s">
        <v>65</v>
      </c>
      <c r="F79" s="68">
        <v>231.84</v>
      </c>
      <c r="G79" s="64"/>
      <c r="H79" s="37">
        <f t="shared" si="2"/>
        <v>0</v>
      </c>
    </row>
    <row r="80" s="4" customFormat="1" ht="25" customHeight="1" spans="1:8">
      <c r="A80" s="31">
        <v>50</v>
      </c>
      <c r="B80" s="62" t="s">
        <v>128</v>
      </c>
      <c r="C80" s="47" t="s">
        <v>109</v>
      </c>
      <c r="D80" s="47" t="s">
        <v>129</v>
      </c>
      <c r="E80" s="31" t="s">
        <v>21</v>
      </c>
      <c r="F80" s="68">
        <v>8</v>
      </c>
      <c r="G80" s="64"/>
      <c r="H80" s="37">
        <f t="shared" si="2"/>
        <v>0</v>
      </c>
    </row>
    <row r="81" s="4" customFormat="1" ht="25" customHeight="1" spans="1:8">
      <c r="A81" s="31">
        <v>51</v>
      </c>
      <c r="B81" s="62" t="s">
        <v>130</v>
      </c>
      <c r="C81" s="47" t="s">
        <v>58</v>
      </c>
      <c r="D81" s="47" t="s">
        <v>118</v>
      </c>
      <c r="E81" s="31" t="s">
        <v>65</v>
      </c>
      <c r="F81" s="68">
        <v>2.04</v>
      </c>
      <c r="G81" s="64"/>
      <c r="H81" s="37">
        <f t="shared" si="2"/>
        <v>0</v>
      </c>
    </row>
    <row r="82" s="4" customFormat="1" ht="25" customHeight="1" spans="1:8">
      <c r="A82" s="31">
        <v>52</v>
      </c>
      <c r="B82" s="62" t="s">
        <v>131</v>
      </c>
      <c r="C82" s="47" t="s">
        <v>58</v>
      </c>
      <c r="D82" s="47" t="s">
        <v>118</v>
      </c>
      <c r="E82" s="31" t="s">
        <v>21</v>
      </c>
      <c r="F82" s="68">
        <v>1</v>
      </c>
      <c r="G82" s="64"/>
      <c r="H82" s="37">
        <f t="shared" si="2"/>
        <v>0</v>
      </c>
    </row>
    <row r="83" s="4" customFormat="1" ht="25" customHeight="1" spans="1:8">
      <c r="A83" s="31">
        <v>53</v>
      </c>
      <c r="B83" s="62" t="s">
        <v>132</v>
      </c>
      <c r="C83" s="47" t="s">
        <v>58</v>
      </c>
      <c r="D83" s="47" t="s">
        <v>129</v>
      </c>
      <c r="E83" s="31" t="s">
        <v>21</v>
      </c>
      <c r="F83" s="68">
        <v>431</v>
      </c>
      <c r="G83" s="64"/>
      <c r="H83" s="37">
        <f t="shared" si="2"/>
        <v>0</v>
      </c>
    </row>
    <row r="84" s="4" customFormat="1" ht="25" customHeight="1" spans="1:8">
      <c r="A84" s="31">
        <v>54</v>
      </c>
      <c r="B84" s="62" t="s">
        <v>133</v>
      </c>
      <c r="C84" s="47" t="s">
        <v>134</v>
      </c>
      <c r="D84" s="31" t="s">
        <v>135</v>
      </c>
      <c r="E84" s="31" t="s">
        <v>36</v>
      </c>
      <c r="F84" s="68">
        <v>1</v>
      </c>
      <c r="G84" s="64"/>
      <c r="H84" s="37">
        <f t="shared" si="2"/>
        <v>0</v>
      </c>
    </row>
    <row r="85" s="4" customFormat="1" ht="25" customHeight="1" spans="1:8">
      <c r="A85" s="31">
        <v>55</v>
      </c>
      <c r="B85" s="62" t="s">
        <v>136</v>
      </c>
      <c r="C85" s="47" t="s">
        <v>137</v>
      </c>
      <c r="D85" s="31"/>
      <c r="E85" s="31" t="s">
        <v>36</v>
      </c>
      <c r="F85" s="68">
        <v>1</v>
      </c>
      <c r="G85" s="64"/>
      <c r="H85" s="37">
        <f t="shared" si="2"/>
        <v>0</v>
      </c>
    </row>
    <row r="86" s="4" customFormat="1" ht="25" customHeight="1" spans="1:8">
      <c r="A86" s="31">
        <v>56</v>
      </c>
      <c r="B86" s="62" t="s">
        <v>138</v>
      </c>
      <c r="C86" s="31" t="s">
        <v>139</v>
      </c>
      <c r="D86" s="31" t="s">
        <v>140</v>
      </c>
      <c r="E86" s="31" t="s">
        <v>36</v>
      </c>
      <c r="F86" s="68">
        <v>1</v>
      </c>
      <c r="G86" s="64"/>
      <c r="H86" s="37">
        <f t="shared" si="2"/>
        <v>0</v>
      </c>
    </row>
    <row r="87" s="4" customFormat="1" ht="25" customHeight="1" spans="1:8">
      <c r="A87" s="31">
        <v>57</v>
      </c>
      <c r="B87" s="62" t="s">
        <v>141</v>
      </c>
      <c r="C87" s="47" t="s">
        <v>142</v>
      </c>
      <c r="D87" s="31" t="s">
        <v>143</v>
      </c>
      <c r="E87" s="31" t="s">
        <v>36</v>
      </c>
      <c r="F87" s="68">
        <v>1</v>
      </c>
      <c r="G87" s="64"/>
      <c r="H87" s="37">
        <f t="shared" ref="H87:H93" si="3">G87*F87</f>
        <v>0</v>
      </c>
    </row>
    <row r="88" s="4" customFormat="1" ht="25" customHeight="1" spans="1:8">
      <c r="A88" s="31">
        <v>58</v>
      </c>
      <c r="B88" s="62" t="s">
        <v>144</v>
      </c>
      <c r="C88" s="31" t="s">
        <v>145</v>
      </c>
      <c r="D88" s="31"/>
      <c r="E88" s="31" t="s">
        <v>12</v>
      </c>
      <c r="F88" s="68">
        <v>816</v>
      </c>
      <c r="G88" s="64"/>
      <c r="H88" s="37">
        <f t="shared" si="3"/>
        <v>0</v>
      </c>
    </row>
    <row r="89" s="4" customFormat="1" ht="25" customHeight="1" spans="1:8">
      <c r="A89" s="31">
        <v>59</v>
      </c>
      <c r="B89" s="62" t="s">
        <v>146</v>
      </c>
      <c r="C89" s="47" t="s">
        <v>95</v>
      </c>
      <c r="D89" s="31"/>
      <c r="E89" s="31" t="s">
        <v>12</v>
      </c>
      <c r="F89" s="68">
        <v>816</v>
      </c>
      <c r="G89" s="64"/>
      <c r="H89" s="37">
        <f t="shared" si="3"/>
        <v>0</v>
      </c>
    </row>
    <row r="90" s="4" customFormat="1" ht="25" customHeight="1" spans="1:8">
      <c r="A90" s="31">
        <v>60</v>
      </c>
      <c r="B90" s="62" t="s">
        <v>147</v>
      </c>
      <c r="C90" s="47" t="s">
        <v>92</v>
      </c>
      <c r="D90" s="31" t="s">
        <v>93</v>
      </c>
      <c r="E90" s="31" t="s">
        <v>12</v>
      </c>
      <c r="F90" s="68">
        <v>816</v>
      </c>
      <c r="G90" s="64"/>
      <c r="H90" s="37">
        <f t="shared" si="3"/>
        <v>0</v>
      </c>
    </row>
    <row r="91" s="4" customFormat="1" ht="25" customHeight="1" spans="1:8">
      <c r="A91" s="31">
        <v>61</v>
      </c>
      <c r="B91" s="62" t="s">
        <v>148</v>
      </c>
      <c r="C91" s="47" t="s">
        <v>109</v>
      </c>
      <c r="D91" s="31" t="s">
        <v>149</v>
      </c>
      <c r="E91" s="31" t="s">
        <v>21</v>
      </c>
      <c r="F91" s="68">
        <v>13</v>
      </c>
      <c r="G91" s="64"/>
      <c r="H91" s="37">
        <f t="shared" si="3"/>
        <v>0</v>
      </c>
    </row>
    <row r="92" s="4" customFormat="1" ht="25" customHeight="1" spans="1:8">
      <c r="A92" s="31">
        <v>62</v>
      </c>
      <c r="B92" s="72" t="s">
        <v>150</v>
      </c>
      <c r="C92" s="61" t="s">
        <v>58</v>
      </c>
      <c r="D92" s="61" t="s">
        <v>118</v>
      </c>
      <c r="E92" s="61" t="s">
        <v>21</v>
      </c>
      <c r="F92" s="60">
        <v>3</v>
      </c>
      <c r="G92" s="73"/>
      <c r="H92" s="74">
        <f t="shared" si="3"/>
        <v>0</v>
      </c>
    </row>
    <row r="93" s="4" customFormat="1" ht="25" customHeight="1" spans="1:8">
      <c r="A93" s="31">
        <v>63</v>
      </c>
      <c r="B93" s="72" t="s">
        <v>151</v>
      </c>
      <c r="C93" s="61" t="s">
        <v>58</v>
      </c>
      <c r="D93" s="61" t="s">
        <v>129</v>
      </c>
      <c r="E93" s="61" t="s">
        <v>21</v>
      </c>
      <c r="F93" s="60">
        <v>30</v>
      </c>
      <c r="G93" s="73"/>
      <c r="H93" s="74">
        <f t="shared" si="3"/>
        <v>0</v>
      </c>
    </row>
    <row r="94" s="4" customFormat="1" ht="25" customHeight="1" spans="1:8">
      <c r="A94" s="42" t="s">
        <v>44</v>
      </c>
      <c r="B94" s="43"/>
      <c r="C94" s="44"/>
      <c r="D94" s="44"/>
      <c r="E94" s="44"/>
      <c r="F94" s="44"/>
      <c r="G94" s="45"/>
      <c r="H94" s="37">
        <f>SUM(H32:H93)</f>
        <v>0</v>
      </c>
    </row>
    <row r="95" s="3" customFormat="1" ht="25" customHeight="1" spans="1:8">
      <c r="A95" s="75" t="s">
        <v>152</v>
      </c>
      <c r="B95" s="76"/>
      <c r="C95" s="77"/>
      <c r="D95" s="77"/>
      <c r="E95" s="77"/>
      <c r="F95" s="77"/>
      <c r="G95" s="77"/>
      <c r="H95" s="78"/>
    </row>
    <row r="96" s="4" customFormat="1" ht="25" customHeight="1" spans="1:8">
      <c r="A96" s="79">
        <v>1</v>
      </c>
      <c r="B96" s="80" t="s">
        <v>153</v>
      </c>
      <c r="C96" s="47" t="s">
        <v>73</v>
      </c>
      <c r="D96" s="66" t="s">
        <v>77</v>
      </c>
      <c r="E96" s="48" t="s">
        <v>12</v>
      </c>
      <c r="F96" s="49">
        <v>50.52</v>
      </c>
      <c r="G96" s="50"/>
      <c r="H96" s="37">
        <f>G96*F96</f>
        <v>0</v>
      </c>
    </row>
    <row r="97" s="4" customFormat="1" ht="25" customHeight="1" spans="1:8">
      <c r="A97" s="79">
        <v>2</v>
      </c>
      <c r="B97" s="72" t="s">
        <v>101</v>
      </c>
      <c r="C97" s="47" t="s">
        <v>95</v>
      </c>
      <c r="D97" s="61"/>
      <c r="E97" s="51" t="s">
        <v>12</v>
      </c>
      <c r="F97" s="49">
        <v>50.52</v>
      </c>
      <c r="G97" s="52"/>
      <c r="H97" s="37">
        <f t="shared" ref="H97:H134" si="4">G97*F97</f>
        <v>0</v>
      </c>
    </row>
    <row r="98" s="4" customFormat="1" ht="25" customHeight="1" spans="1:8">
      <c r="A98" s="79">
        <v>3</v>
      </c>
      <c r="B98" s="72" t="s">
        <v>102</v>
      </c>
      <c r="C98" s="47" t="s">
        <v>97</v>
      </c>
      <c r="D98" s="47" t="s">
        <v>98</v>
      </c>
      <c r="E98" s="51" t="s">
        <v>12</v>
      </c>
      <c r="F98" s="49">
        <v>50.52</v>
      </c>
      <c r="G98" s="52"/>
      <c r="H98" s="37">
        <f t="shared" si="4"/>
        <v>0</v>
      </c>
    </row>
    <row r="99" s="4" customFormat="1" ht="25" customHeight="1" spans="1:8">
      <c r="A99" s="79">
        <v>4</v>
      </c>
      <c r="B99" s="72" t="s">
        <v>103</v>
      </c>
      <c r="C99" s="47" t="s">
        <v>92</v>
      </c>
      <c r="D99" s="31" t="s">
        <v>93</v>
      </c>
      <c r="E99" s="51" t="s">
        <v>12</v>
      </c>
      <c r="F99" s="35">
        <v>50.52</v>
      </c>
      <c r="G99" s="52"/>
      <c r="H99" s="37">
        <f t="shared" si="4"/>
        <v>0</v>
      </c>
    </row>
    <row r="100" s="4" customFormat="1" ht="25" customHeight="1" spans="1:8">
      <c r="A100" s="79">
        <v>5</v>
      </c>
      <c r="B100" s="72" t="s">
        <v>154</v>
      </c>
      <c r="C100" s="47" t="s">
        <v>76</v>
      </c>
      <c r="D100" s="81"/>
      <c r="E100" s="48" t="s">
        <v>12</v>
      </c>
      <c r="F100" s="35">
        <v>72</v>
      </c>
      <c r="G100" s="52"/>
      <c r="H100" s="37">
        <f t="shared" si="4"/>
        <v>0</v>
      </c>
    </row>
    <row r="101" s="4" customFormat="1" ht="25" customHeight="1" spans="1:8">
      <c r="A101" s="79">
        <v>6</v>
      </c>
      <c r="B101" s="72" t="s">
        <v>155</v>
      </c>
      <c r="C101" s="47" t="s">
        <v>76</v>
      </c>
      <c r="D101" s="66" t="s">
        <v>77</v>
      </c>
      <c r="E101" s="51" t="s">
        <v>65</v>
      </c>
      <c r="F101" s="35">
        <v>28</v>
      </c>
      <c r="G101" s="52"/>
      <c r="H101" s="37">
        <f t="shared" si="4"/>
        <v>0</v>
      </c>
    </row>
    <row r="102" s="4" customFormat="1" ht="25" customHeight="1" spans="1:8">
      <c r="A102" s="79">
        <v>7</v>
      </c>
      <c r="B102" s="72" t="s">
        <v>156</v>
      </c>
      <c r="C102" s="61" t="s">
        <v>157</v>
      </c>
      <c r="D102" s="61" t="s">
        <v>158</v>
      </c>
      <c r="E102" s="51" t="s">
        <v>16</v>
      </c>
      <c r="F102" s="35">
        <v>14.7</v>
      </c>
      <c r="G102" s="52"/>
      <c r="H102" s="37">
        <f t="shared" si="4"/>
        <v>0</v>
      </c>
    </row>
    <row r="103" s="4" customFormat="1" ht="25" customHeight="1" spans="1:8">
      <c r="A103" s="79">
        <v>8</v>
      </c>
      <c r="B103" s="72" t="s">
        <v>159</v>
      </c>
      <c r="C103" s="61" t="s">
        <v>160</v>
      </c>
      <c r="D103" s="61"/>
      <c r="E103" s="51" t="s">
        <v>36</v>
      </c>
      <c r="F103" s="35">
        <v>2</v>
      </c>
      <c r="G103" s="52"/>
      <c r="H103" s="37">
        <f t="shared" si="4"/>
        <v>0</v>
      </c>
    </row>
    <row r="104" s="4" customFormat="1" ht="25" customHeight="1" spans="1:8">
      <c r="A104" s="79">
        <v>9</v>
      </c>
      <c r="B104" s="72" t="s">
        <v>161</v>
      </c>
      <c r="C104" s="61" t="s">
        <v>160</v>
      </c>
      <c r="D104" s="61"/>
      <c r="E104" s="51" t="s">
        <v>36</v>
      </c>
      <c r="F104" s="35">
        <v>1</v>
      </c>
      <c r="G104" s="52"/>
      <c r="H104" s="37">
        <f t="shared" si="4"/>
        <v>0</v>
      </c>
    </row>
    <row r="105" s="4" customFormat="1" ht="25" customHeight="1" spans="1:8">
      <c r="A105" s="79">
        <v>10</v>
      </c>
      <c r="B105" s="72" t="s">
        <v>162</v>
      </c>
      <c r="C105" s="61" t="s">
        <v>163</v>
      </c>
      <c r="D105" s="61"/>
      <c r="E105" s="51" t="s">
        <v>21</v>
      </c>
      <c r="F105" s="35">
        <v>3</v>
      </c>
      <c r="G105" s="52"/>
      <c r="H105" s="37">
        <f t="shared" si="4"/>
        <v>0</v>
      </c>
    </row>
    <row r="106" s="4" customFormat="1" ht="25" customHeight="1" spans="1:8">
      <c r="A106" s="79">
        <v>11</v>
      </c>
      <c r="B106" s="72" t="s">
        <v>164</v>
      </c>
      <c r="C106" s="61" t="s">
        <v>165</v>
      </c>
      <c r="D106" s="61" t="s">
        <v>166</v>
      </c>
      <c r="E106" s="51" t="s">
        <v>21</v>
      </c>
      <c r="F106" s="35">
        <v>1</v>
      </c>
      <c r="G106" s="52"/>
      <c r="H106" s="37">
        <f t="shared" si="4"/>
        <v>0</v>
      </c>
    </row>
    <row r="107" s="4" customFormat="1" ht="25" customHeight="1" spans="1:8">
      <c r="A107" s="79">
        <v>12</v>
      </c>
      <c r="B107" s="72" t="s">
        <v>167</v>
      </c>
      <c r="C107" s="61" t="s">
        <v>168</v>
      </c>
      <c r="D107" s="61" t="s">
        <v>158</v>
      </c>
      <c r="E107" s="51" t="s">
        <v>21</v>
      </c>
      <c r="F107" s="35">
        <v>6</v>
      </c>
      <c r="G107" s="52"/>
      <c r="H107" s="37">
        <f t="shared" si="4"/>
        <v>0</v>
      </c>
    </row>
    <row r="108" s="4" customFormat="1" ht="25" customHeight="1" spans="1:8">
      <c r="A108" s="79">
        <v>13</v>
      </c>
      <c r="B108" s="72" t="s">
        <v>169</v>
      </c>
      <c r="C108" s="61" t="s">
        <v>58</v>
      </c>
      <c r="D108" s="61" t="s">
        <v>118</v>
      </c>
      <c r="E108" s="51" t="s">
        <v>21</v>
      </c>
      <c r="F108" s="35">
        <v>6</v>
      </c>
      <c r="G108" s="52"/>
      <c r="H108" s="37">
        <f t="shared" si="4"/>
        <v>0</v>
      </c>
    </row>
    <row r="109" s="4" customFormat="1" ht="25" customHeight="1" spans="1:8">
      <c r="A109" s="79">
        <v>14</v>
      </c>
      <c r="B109" s="72" t="s">
        <v>170</v>
      </c>
      <c r="C109" s="61" t="s">
        <v>171</v>
      </c>
      <c r="D109" s="61" t="s">
        <v>158</v>
      </c>
      <c r="E109" s="51" t="s">
        <v>21</v>
      </c>
      <c r="F109" s="35">
        <v>2</v>
      </c>
      <c r="G109" s="52"/>
      <c r="H109" s="37">
        <f t="shared" si="4"/>
        <v>0</v>
      </c>
    </row>
    <row r="110" s="4" customFormat="1" ht="25" customHeight="1" spans="1:8">
      <c r="A110" s="79">
        <v>15</v>
      </c>
      <c r="B110" s="72" t="s">
        <v>172</v>
      </c>
      <c r="C110" s="61" t="s">
        <v>173</v>
      </c>
      <c r="D110" s="61" t="s">
        <v>158</v>
      </c>
      <c r="E110" s="51" t="s">
        <v>21</v>
      </c>
      <c r="F110" s="35">
        <v>10</v>
      </c>
      <c r="G110" s="52"/>
      <c r="H110" s="37">
        <f t="shared" si="4"/>
        <v>0</v>
      </c>
    </row>
    <row r="111" s="4" customFormat="1" ht="25" customHeight="1" spans="1:8">
      <c r="A111" s="79">
        <v>16</v>
      </c>
      <c r="B111" s="72" t="s">
        <v>174</v>
      </c>
      <c r="C111" s="61" t="s">
        <v>175</v>
      </c>
      <c r="D111" s="61" t="s">
        <v>158</v>
      </c>
      <c r="E111" s="51" t="s">
        <v>21</v>
      </c>
      <c r="F111" s="35">
        <v>28</v>
      </c>
      <c r="G111" s="52"/>
      <c r="H111" s="37">
        <f t="shared" si="4"/>
        <v>0</v>
      </c>
    </row>
    <row r="112" s="4" customFormat="1" ht="25" customHeight="1" spans="1:8">
      <c r="A112" s="79">
        <v>17</v>
      </c>
      <c r="B112" s="72" t="s">
        <v>176</v>
      </c>
      <c r="C112" s="61" t="s">
        <v>175</v>
      </c>
      <c r="D112" s="61" t="s">
        <v>158</v>
      </c>
      <c r="E112" s="51" t="s">
        <v>21</v>
      </c>
      <c r="F112" s="35">
        <v>10</v>
      </c>
      <c r="G112" s="52"/>
      <c r="H112" s="37">
        <f t="shared" si="4"/>
        <v>0</v>
      </c>
    </row>
    <row r="113" s="4" customFormat="1" ht="25" customHeight="1" spans="1:8">
      <c r="A113" s="79">
        <v>18</v>
      </c>
      <c r="B113" s="72" t="s">
        <v>177</v>
      </c>
      <c r="C113" s="61" t="s">
        <v>178</v>
      </c>
      <c r="D113" s="61"/>
      <c r="E113" s="51" t="s">
        <v>36</v>
      </c>
      <c r="F113" s="35">
        <v>1</v>
      </c>
      <c r="G113" s="52"/>
      <c r="H113" s="37">
        <f t="shared" si="4"/>
        <v>0</v>
      </c>
    </row>
    <row r="114" s="4" customFormat="1" ht="25" customHeight="1" spans="1:8">
      <c r="A114" s="79">
        <v>19</v>
      </c>
      <c r="B114" s="72" t="s">
        <v>179</v>
      </c>
      <c r="C114" s="61" t="s">
        <v>180</v>
      </c>
      <c r="D114" s="61"/>
      <c r="E114" s="51" t="s">
        <v>36</v>
      </c>
      <c r="F114" s="35">
        <v>6</v>
      </c>
      <c r="G114" s="52"/>
      <c r="H114" s="37">
        <f t="shared" si="4"/>
        <v>0</v>
      </c>
    </row>
    <row r="115" s="4" customFormat="1" ht="25" customHeight="1" spans="1:8">
      <c r="A115" s="79">
        <v>20</v>
      </c>
      <c r="B115" s="72" t="s">
        <v>181</v>
      </c>
      <c r="C115" s="47" t="s">
        <v>109</v>
      </c>
      <c r="D115" s="47" t="s">
        <v>110</v>
      </c>
      <c r="E115" s="51" t="s">
        <v>65</v>
      </c>
      <c r="F115" s="35">
        <v>5.8</v>
      </c>
      <c r="G115" s="52"/>
      <c r="H115" s="37">
        <f t="shared" si="4"/>
        <v>0</v>
      </c>
    </row>
    <row r="116" s="4" customFormat="1" ht="25" customHeight="1" spans="1:8">
      <c r="A116" s="79">
        <v>21</v>
      </c>
      <c r="B116" s="72" t="s">
        <v>182</v>
      </c>
      <c r="C116" s="47" t="s">
        <v>109</v>
      </c>
      <c r="D116" s="47" t="s">
        <v>110</v>
      </c>
      <c r="E116" s="48" t="s">
        <v>12</v>
      </c>
      <c r="F116" s="35">
        <v>7.2</v>
      </c>
      <c r="G116" s="52"/>
      <c r="H116" s="37">
        <f t="shared" si="4"/>
        <v>0</v>
      </c>
    </row>
    <row r="117" s="4" customFormat="1" ht="25" customHeight="1" spans="1:8">
      <c r="A117" s="79">
        <v>22</v>
      </c>
      <c r="B117" s="72" t="s">
        <v>183</v>
      </c>
      <c r="C117" s="61" t="s">
        <v>109</v>
      </c>
      <c r="D117" s="81"/>
      <c r="E117" s="48" t="s">
        <v>12</v>
      </c>
      <c r="F117" s="35">
        <v>19.89</v>
      </c>
      <c r="G117" s="52"/>
      <c r="H117" s="37">
        <f t="shared" si="4"/>
        <v>0</v>
      </c>
    </row>
    <row r="118" s="4" customFormat="1" ht="25" customHeight="1" spans="1:8">
      <c r="A118" s="79">
        <v>23</v>
      </c>
      <c r="B118" s="72" t="s">
        <v>184</v>
      </c>
      <c r="C118" s="61" t="s">
        <v>185</v>
      </c>
      <c r="D118" s="61"/>
      <c r="E118" s="51" t="s">
        <v>36</v>
      </c>
      <c r="F118" s="35">
        <v>1</v>
      </c>
      <c r="G118" s="52"/>
      <c r="H118" s="37">
        <f t="shared" si="4"/>
        <v>0</v>
      </c>
    </row>
    <row r="119" s="4" customFormat="1" ht="25" customHeight="1" spans="1:8">
      <c r="A119" s="79">
        <v>24</v>
      </c>
      <c r="B119" s="72" t="s">
        <v>186</v>
      </c>
      <c r="C119" s="47" t="s">
        <v>76</v>
      </c>
      <c r="D119" s="61"/>
      <c r="E119" s="51" t="s">
        <v>16</v>
      </c>
      <c r="F119" s="35">
        <v>21.25</v>
      </c>
      <c r="G119" s="52"/>
      <c r="H119" s="37">
        <f t="shared" si="4"/>
        <v>0</v>
      </c>
    </row>
    <row r="120" s="4" customFormat="1" ht="25" customHeight="1" spans="1:8">
      <c r="A120" s="79">
        <v>25</v>
      </c>
      <c r="B120" s="82" t="s">
        <v>187</v>
      </c>
      <c r="C120" s="83" t="s">
        <v>109</v>
      </c>
      <c r="D120" s="83" t="s">
        <v>118</v>
      </c>
      <c r="E120" s="54" t="s">
        <v>36</v>
      </c>
      <c r="F120" s="55">
        <v>25</v>
      </c>
      <c r="G120" s="56"/>
      <c r="H120" s="37">
        <f t="shared" si="4"/>
        <v>0</v>
      </c>
    </row>
    <row r="121" s="4" customFormat="1" ht="25" customHeight="1" spans="1:8">
      <c r="A121" s="79">
        <v>26</v>
      </c>
      <c r="B121" s="72" t="s">
        <v>188</v>
      </c>
      <c r="C121" s="61" t="s">
        <v>58</v>
      </c>
      <c r="D121" s="61" t="s">
        <v>129</v>
      </c>
      <c r="E121" s="51" t="s">
        <v>36</v>
      </c>
      <c r="F121" s="35">
        <v>1</v>
      </c>
      <c r="G121" s="52"/>
      <c r="H121" s="37">
        <f t="shared" si="4"/>
        <v>0</v>
      </c>
    </row>
    <row r="122" s="4" customFormat="1" ht="25" customHeight="1" spans="1:8">
      <c r="A122" s="79">
        <v>27</v>
      </c>
      <c r="B122" s="72" t="s">
        <v>132</v>
      </c>
      <c r="C122" s="47" t="s">
        <v>58</v>
      </c>
      <c r="D122" s="47" t="s">
        <v>129</v>
      </c>
      <c r="E122" s="51" t="s">
        <v>21</v>
      </c>
      <c r="F122" s="35">
        <v>11</v>
      </c>
      <c r="G122" s="52"/>
      <c r="H122" s="37">
        <f t="shared" si="4"/>
        <v>0</v>
      </c>
    </row>
    <row r="123" s="4" customFormat="1" ht="25" customHeight="1" spans="1:8">
      <c r="A123" s="84">
        <v>28</v>
      </c>
      <c r="B123" s="82" t="s">
        <v>148</v>
      </c>
      <c r="C123" s="47" t="s">
        <v>109</v>
      </c>
      <c r="D123" s="83" t="s">
        <v>149</v>
      </c>
      <c r="E123" s="54" t="s">
        <v>21</v>
      </c>
      <c r="F123" s="55">
        <v>2</v>
      </c>
      <c r="G123" s="56"/>
      <c r="H123" s="74">
        <f t="shared" si="4"/>
        <v>0</v>
      </c>
    </row>
    <row r="124" s="4" customFormat="1" ht="25" customHeight="1" spans="1:8">
      <c r="A124" s="73">
        <v>29</v>
      </c>
      <c r="B124" s="72" t="s">
        <v>189</v>
      </c>
      <c r="C124" s="61" t="s">
        <v>67</v>
      </c>
      <c r="D124" s="61" t="s">
        <v>190</v>
      </c>
      <c r="E124" s="51" t="s">
        <v>23</v>
      </c>
      <c r="F124" s="35">
        <v>1</v>
      </c>
      <c r="G124" s="52"/>
      <c r="H124" s="85">
        <f t="shared" si="4"/>
        <v>0</v>
      </c>
    </row>
    <row r="125" s="4" customFormat="1" ht="25" customHeight="1" spans="1:8">
      <c r="A125" s="79">
        <v>30</v>
      </c>
      <c r="B125" s="86" t="s">
        <v>191</v>
      </c>
      <c r="C125" s="48" t="s">
        <v>192</v>
      </c>
      <c r="D125" s="48"/>
      <c r="E125" s="87" t="s">
        <v>12</v>
      </c>
      <c r="F125" s="49">
        <v>511.45</v>
      </c>
      <c r="G125" s="50"/>
      <c r="H125" s="88">
        <f t="shared" si="4"/>
        <v>0</v>
      </c>
    </row>
    <row r="126" s="4" customFormat="1" ht="25" customHeight="1" spans="1:8">
      <c r="A126" s="79">
        <v>31</v>
      </c>
      <c r="B126" s="89" t="s">
        <v>193</v>
      </c>
      <c r="C126" s="51" t="s">
        <v>194</v>
      </c>
      <c r="D126" s="51"/>
      <c r="E126" s="90" t="s">
        <v>12</v>
      </c>
      <c r="F126" s="35">
        <v>128.75</v>
      </c>
      <c r="G126" s="52"/>
      <c r="H126" s="37">
        <f t="shared" si="4"/>
        <v>0</v>
      </c>
    </row>
    <row r="127" s="4" customFormat="1" ht="25" customHeight="1" spans="1:8">
      <c r="A127" s="79">
        <v>32</v>
      </c>
      <c r="B127" s="89" t="s">
        <v>195</v>
      </c>
      <c r="C127" s="47" t="s">
        <v>95</v>
      </c>
      <c r="D127" s="51"/>
      <c r="E127" s="90" t="s">
        <v>12</v>
      </c>
      <c r="F127" s="49">
        <v>511.45</v>
      </c>
      <c r="G127" s="91"/>
      <c r="H127" s="37">
        <f t="shared" si="4"/>
        <v>0</v>
      </c>
    </row>
    <row r="128" s="4" customFormat="1" ht="25" customHeight="1" spans="1:8">
      <c r="A128" s="79">
        <v>33</v>
      </c>
      <c r="B128" s="72" t="s">
        <v>102</v>
      </c>
      <c r="C128" s="47" t="s">
        <v>97</v>
      </c>
      <c r="D128" s="47" t="s">
        <v>98</v>
      </c>
      <c r="E128" s="51" t="s">
        <v>12</v>
      </c>
      <c r="F128" s="35">
        <v>511.45</v>
      </c>
      <c r="G128" s="91"/>
      <c r="H128" s="37">
        <f t="shared" si="4"/>
        <v>0</v>
      </c>
    </row>
    <row r="129" s="4" customFormat="1" ht="25" customHeight="1" spans="1:8">
      <c r="A129" s="79">
        <v>34</v>
      </c>
      <c r="B129" s="72" t="s">
        <v>103</v>
      </c>
      <c r="C129" s="47" t="s">
        <v>92</v>
      </c>
      <c r="D129" s="31" t="s">
        <v>93</v>
      </c>
      <c r="E129" s="51" t="s">
        <v>12</v>
      </c>
      <c r="F129" s="35">
        <v>511.45</v>
      </c>
      <c r="G129" s="52"/>
      <c r="H129" s="37">
        <f t="shared" si="4"/>
        <v>0</v>
      </c>
    </row>
    <row r="130" s="4" customFormat="1" ht="25" customHeight="1" spans="1:8">
      <c r="A130" s="79">
        <v>35</v>
      </c>
      <c r="B130" s="82" t="s">
        <v>196</v>
      </c>
      <c r="C130" s="83" t="s">
        <v>58</v>
      </c>
      <c r="D130" s="83" t="s">
        <v>129</v>
      </c>
      <c r="E130" s="54" t="s">
        <v>21</v>
      </c>
      <c r="F130" s="55">
        <v>2</v>
      </c>
      <c r="G130" s="56"/>
      <c r="H130" s="74">
        <f t="shared" si="4"/>
        <v>0</v>
      </c>
    </row>
    <row r="131" s="4" customFormat="1" ht="25" customHeight="1" spans="1:8">
      <c r="A131" s="79">
        <v>36</v>
      </c>
      <c r="B131" s="72" t="s">
        <v>197</v>
      </c>
      <c r="C131" s="51" t="s">
        <v>198</v>
      </c>
      <c r="D131" s="51" t="s">
        <v>199</v>
      </c>
      <c r="E131" s="51" t="s">
        <v>200</v>
      </c>
      <c r="F131" s="60">
        <v>3</v>
      </c>
      <c r="G131" s="61"/>
      <c r="H131" s="74">
        <f t="shared" si="4"/>
        <v>0</v>
      </c>
    </row>
    <row r="132" s="4" customFormat="1" ht="25" customHeight="1" spans="1:8">
      <c r="A132" s="79">
        <v>37</v>
      </c>
      <c r="B132" s="72" t="s">
        <v>188</v>
      </c>
      <c r="C132" s="61" t="s">
        <v>58</v>
      </c>
      <c r="D132" s="61" t="s">
        <v>129</v>
      </c>
      <c r="E132" s="61" t="s">
        <v>21</v>
      </c>
      <c r="F132" s="60">
        <v>10</v>
      </c>
      <c r="G132" s="73"/>
      <c r="H132" s="74">
        <f t="shared" si="4"/>
        <v>0</v>
      </c>
    </row>
    <row r="133" s="4" customFormat="1" ht="25" customHeight="1" spans="1:8">
      <c r="A133" s="79">
        <v>38</v>
      </c>
      <c r="B133" s="72" t="s">
        <v>150</v>
      </c>
      <c r="C133" s="61" t="s">
        <v>58</v>
      </c>
      <c r="D133" s="61" t="s">
        <v>118</v>
      </c>
      <c r="E133" s="61" t="s">
        <v>21</v>
      </c>
      <c r="F133" s="60">
        <v>48</v>
      </c>
      <c r="G133" s="73"/>
      <c r="H133" s="74">
        <f t="shared" si="4"/>
        <v>0</v>
      </c>
    </row>
    <row r="134" s="4" customFormat="1" ht="25" customHeight="1" spans="1:8">
      <c r="A134" s="79">
        <v>39</v>
      </c>
      <c r="B134" s="72" t="s">
        <v>151</v>
      </c>
      <c r="C134" s="61" t="s">
        <v>58</v>
      </c>
      <c r="D134" s="61" t="s">
        <v>129</v>
      </c>
      <c r="E134" s="61" t="s">
        <v>21</v>
      </c>
      <c r="F134" s="60">
        <v>38</v>
      </c>
      <c r="G134" s="73"/>
      <c r="H134" s="74">
        <f t="shared" si="4"/>
        <v>0</v>
      </c>
    </row>
    <row r="135" s="4" customFormat="1" ht="25" customHeight="1" spans="1:8">
      <c r="A135" s="92" t="s">
        <v>44</v>
      </c>
      <c r="B135" s="93"/>
      <c r="C135" s="94"/>
      <c r="D135" s="94"/>
      <c r="E135" s="94"/>
      <c r="F135" s="94"/>
      <c r="G135" s="95"/>
      <c r="H135" s="88">
        <f>SUM(H96:H134)</f>
        <v>0</v>
      </c>
    </row>
    <row r="136" s="3" customFormat="1" ht="25" customHeight="1" spans="1:8">
      <c r="A136" s="75" t="s">
        <v>201</v>
      </c>
      <c r="B136" s="76"/>
      <c r="C136" s="77"/>
      <c r="D136" s="77"/>
      <c r="E136" s="77"/>
      <c r="F136" s="77"/>
      <c r="G136" s="77"/>
      <c r="H136" s="78"/>
    </row>
    <row r="137" s="4" customFormat="1" ht="25" customHeight="1" spans="1:8">
      <c r="A137" s="31">
        <v>1</v>
      </c>
      <c r="B137" s="62" t="s">
        <v>202</v>
      </c>
      <c r="C137" s="47" t="s">
        <v>73</v>
      </c>
      <c r="D137" s="66" t="s">
        <v>77</v>
      </c>
      <c r="E137" s="31" t="s">
        <v>12</v>
      </c>
      <c r="F137" s="68">
        <v>81.61</v>
      </c>
      <c r="G137" s="64"/>
      <c r="H137" s="37">
        <f>G137*F137</f>
        <v>0</v>
      </c>
    </row>
    <row r="138" s="4" customFormat="1" ht="25" customHeight="1" spans="1:8">
      <c r="A138" s="31">
        <v>2</v>
      </c>
      <c r="B138" s="62" t="s">
        <v>203</v>
      </c>
      <c r="C138" s="47" t="s">
        <v>73</v>
      </c>
      <c r="D138" s="66" t="s">
        <v>77</v>
      </c>
      <c r="E138" s="31" t="s">
        <v>12</v>
      </c>
      <c r="F138" s="68">
        <v>47.22</v>
      </c>
      <c r="G138" s="64"/>
      <c r="H138" s="37">
        <f t="shared" ref="H138:H173" si="5">G138*F138</f>
        <v>0</v>
      </c>
    </row>
    <row r="139" s="4" customFormat="1" ht="25" customHeight="1" spans="1:8">
      <c r="A139" s="31">
        <v>3</v>
      </c>
      <c r="B139" s="62" t="s">
        <v>204</v>
      </c>
      <c r="C139" s="47" t="s">
        <v>73</v>
      </c>
      <c r="D139" s="66" t="s">
        <v>77</v>
      </c>
      <c r="E139" s="31" t="s">
        <v>12</v>
      </c>
      <c r="F139" s="68">
        <v>4.09</v>
      </c>
      <c r="G139" s="64"/>
      <c r="H139" s="37">
        <f t="shared" si="5"/>
        <v>0</v>
      </c>
    </row>
    <row r="140" s="4" customFormat="1" ht="25" customHeight="1" spans="1:8">
      <c r="A140" s="31">
        <v>4</v>
      </c>
      <c r="B140" s="62" t="s">
        <v>205</v>
      </c>
      <c r="C140" s="47" t="s">
        <v>73</v>
      </c>
      <c r="D140" s="66" t="s">
        <v>77</v>
      </c>
      <c r="E140" s="31" t="s">
        <v>12</v>
      </c>
      <c r="F140" s="68">
        <v>33.54</v>
      </c>
      <c r="G140" s="64"/>
      <c r="H140" s="37">
        <f t="shared" si="5"/>
        <v>0</v>
      </c>
    </row>
    <row r="141" s="4" customFormat="1" ht="25" customHeight="1" spans="1:8">
      <c r="A141" s="31">
        <v>5</v>
      </c>
      <c r="B141" s="62" t="s">
        <v>206</v>
      </c>
      <c r="C141" s="47" t="s">
        <v>73</v>
      </c>
      <c r="D141" s="66" t="s">
        <v>77</v>
      </c>
      <c r="E141" s="31" t="s">
        <v>12</v>
      </c>
      <c r="F141" s="68">
        <v>43.85</v>
      </c>
      <c r="G141" s="64"/>
      <c r="H141" s="37">
        <f t="shared" si="5"/>
        <v>0</v>
      </c>
    </row>
    <row r="142" s="4" customFormat="1" ht="25" customHeight="1" spans="1:8">
      <c r="A142" s="31">
        <v>6</v>
      </c>
      <c r="B142" s="62" t="s">
        <v>207</v>
      </c>
      <c r="C142" s="47" t="s">
        <v>89</v>
      </c>
      <c r="D142" s="66" t="s">
        <v>77</v>
      </c>
      <c r="E142" s="31" t="s">
        <v>12</v>
      </c>
      <c r="F142" s="68">
        <v>107.25</v>
      </c>
      <c r="G142" s="64"/>
      <c r="H142" s="37">
        <f t="shared" si="5"/>
        <v>0</v>
      </c>
    </row>
    <row r="143" s="4" customFormat="1" ht="25" customHeight="1" spans="1:8">
      <c r="A143" s="31">
        <v>7</v>
      </c>
      <c r="B143" s="62" t="s">
        <v>208</v>
      </c>
      <c r="C143" s="47" t="s">
        <v>89</v>
      </c>
      <c r="D143" s="66" t="s">
        <v>77</v>
      </c>
      <c r="E143" s="31" t="s">
        <v>65</v>
      </c>
      <c r="F143" s="68">
        <v>63.13</v>
      </c>
      <c r="G143" s="64"/>
      <c r="H143" s="37">
        <f t="shared" si="5"/>
        <v>0</v>
      </c>
    </row>
    <row r="144" s="4" customFormat="1" ht="25" customHeight="1" spans="1:8">
      <c r="A144" s="31">
        <v>8</v>
      </c>
      <c r="B144" s="62" t="s">
        <v>209</v>
      </c>
      <c r="C144" s="47" t="s">
        <v>89</v>
      </c>
      <c r="D144" s="66" t="s">
        <v>77</v>
      </c>
      <c r="E144" s="31" t="s">
        <v>65</v>
      </c>
      <c r="F144" s="68">
        <v>5.8</v>
      </c>
      <c r="G144" s="64"/>
      <c r="H144" s="37">
        <f t="shared" si="5"/>
        <v>0</v>
      </c>
    </row>
    <row r="145" s="4" customFormat="1" ht="25" customHeight="1" spans="1:8">
      <c r="A145" s="31">
        <v>9</v>
      </c>
      <c r="B145" s="62" t="s">
        <v>210</v>
      </c>
      <c r="C145" s="47" t="s">
        <v>211</v>
      </c>
      <c r="D145" s="66" t="s">
        <v>212</v>
      </c>
      <c r="E145" s="31" t="s">
        <v>213</v>
      </c>
      <c r="F145" s="68">
        <v>35</v>
      </c>
      <c r="G145" s="64"/>
      <c r="H145" s="37">
        <f t="shared" si="5"/>
        <v>0</v>
      </c>
    </row>
    <row r="146" s="4" customFormat="1" ht="25" customHeight="1" spans="1:8">
      <c r="A146" s="31">
        <v>10</v>
      </c>
      <c r="B146" s="62" t="s">
        <v>214</v>
      </c>
      <c r="C146" s="31" t="s">
        <v>215</v>
      </c>
      <c r="D146" s="47" t="s">
        <v>216</v>
      </c>
      <c r="E146" s="31" t="s">
        <v>12</v>
      </c>
      <c r="F146" s="68">
        <v>128.83</v>
      </c>
      <c r="G146" s="64"/>
      <c r="H146" s="37">
        <f t="shared" si="5"/>
        <v>0</v>
      </c>
    </row>
    <row r="147" s="4" customFormat="1" ht="25" customHeight="1" spans="1:8">
      <c r="A147" s="31">
        <v>11</v>
      </c>
      <c r="B147" s="62" t="s">
        <v>217</v>
      </c>
      <c r="C147" s="47" t="s">
        <v>218</v>
      </c>
      <c r="D147" s="31"/>
      <c r="E147" s="31" t="s">
        <v>12</v>
      </c>
      <c r="F147" s="68">
        <v>81.61</v>
      </c>
      <c r="G147" s="64"/>
      <c r="H147" s="37">
        <f t="shared" si="5"/>
        <v>0</v>
      </c>
    </row>
    <row r="148" s="4" customFormat="1" ht="25" customHeight="1" spans="1:8">
      <c r="A148" s="31">
        <v>12</v>
      </c>
      <c r="B148" s="62" t="s">
        <v>219</v>
      </c>
      <c r="C148" s="47" t="s">
        <v>58</v>
      </c>
      <c r="D148" s="31"/>
      <c r="E148" s="31" t="s">
        <v>65</v>
      </c>
      <c r="F148" s="68">
        <v>16</v>
      </c>
      <c r="G148" s="64"/>
      <c r="H148" s="37">
        <f t="shared" si="5"/>
        <v>0</v>
      </c>
    </row>
    <row r="149" s="4" customFormat="1" ht="25" customHeight="1" spans="1:8">
      <c r="A149" s="31">
        <v>13</v>
      </c>
      <c r="B149" s="62" t="s">
        <v>220</v>
      </c>
      <c r="C149" s="47" t="s">
        <v>221</v>
      </c>
      <c r="D149" s="47" t="s">
        <v>222</v>
      </c>
      <c r="E149" s="31" t="s">
        <v>12</v>
      </c>
      <c r="F149" s="68">
        <v>47.22</v>
      </c>
      <c r="G149" s="64"/>
      <c r="H149" s="37">
        <f t="shared" si="5"/>
        <v>0</v>
      </c>
    </row>
    <row r="150" s="4" customFormat="1" ht="25" customHeight="1" spans="1:8">
      <c r="A150" s="31">
        <v>14</v>
      </c>
      <c r="B150" s="62" t="s">
        <v>94</v>
      </c>
      <c r="C150" s="47" t="s">
        <v>95</v>
      </c>
      <c r="D150" s="31"/>
      <c r="E150" s="31" t="s">
        <v>12</v>
      </c>
      <c r="F150" s="68">
        <v>85.7</v>
      </c>
      <c r="G150" s="64"/>
      <c r="H150" s="37">
        <f t="shared" si="5"/>
        <v>0</v>
      </c>
    </row>
    <row r="151" s="4" customFormat="1" ht="25" customHeight="1" spans="1:8">
      <c r="A151" s="31">
        <v>15</v>
      </c>
      <c r="B151" s="62" t="s">
        <v>96</v>
      </c>
      <c r="C151" s="47" t="s">
        <v>97</v>
      </c>
      <c r="D151" s="47" t="s">
        <v>98</v>
      </c>
      <c r="E151" s="31" t="s">
        <v>12</v>
      </c>
      <c r="F151" s="68">
        <v>85.7</v>
      </c>
      <c r="G151" s="64"/>
      <c r="H151" s="37">
        <f t="shared" si="5"/>
        <v>0</v>
      </c>
    </row>
    <row r="152" s="4" customFormat="1" ht="25" customHeight="1" spans="1:8">
      <c r="A152" s="31">
        <v>16</v>
      </c>
      <c r="B152" s="62" t="s">
        <v>99</v>
      </c>
      <c r="C152" s="47" t="s">
        <v>92</v>
      </c>
      <c r="D152" s="31" t="s">
        <v>93</v>
      </c>
      <c r="E152" s="31" t="s">
        <v>12</v>
      </c>
      <c r="F152" s="68">
        <v>85.7</v>
      </c>
      <c r="G152" s="64"/>
      <c r="H152" s="37">
        <f t="shared" si="5"/>
        <v>0</v>
      </c>
    </row>
    <row r="153" s="4" customFormat="1" ht="25" customHeight="1" spans="1:8">
      <c r="A153" s="31">
        <v>17</v>
      </c>
      <c r="B153" s="62" t="s">
        <v>101</v>
      </c>
      <c r="C153" s="47" t="s">
        <v>95</v>
      </c>
      <c r="D153" s="31"/>
      <c r="E153" s="31" t="s">
        <v>12</v>
      </c>
      <c r="F153" s="68">
        <v>59.54</v>
      </c>
      <c r="G153" s="64"/>
      <c r="H153" s="37">
        <f t="shared" si="5"/>
        <v>0</v>
      </c>
    </row>
    <row r="154" s="4" customFormat="1" ht="25" customHeight="1" spans="1:8">
      <c r="A154" s="31">
        <v>18</v>
      </c>
      <c r="B154" s="62" t="s">
        <v>102</v>
      </c>
      <c r="C154" s="47" t="s">
        <v>97</v>
      </c>
      <c r="D154" s="47" t="s">
        <v>98</v>
      </c>
      <c r="E154" s="31" t="s">
        <v>12</v>
      </c>
      <c r="F154" s="68">
        <v>59.54</v>
      </c>
      <c r="G154" s="64"/>
      <c r="H154" s="37">
        <f t="shared" si="5"/>
        <v>0</v>
      </c>
    </row>
    <row r="155" s="4" customFormat="1" ht="25" customHeight="1" spans="1:8">
      <c r="A155" s="31">
        <v>19</v>
      </c>
      <c r="B155" s="62" t="s">
        <v>103</v>
      </c>
      <c r="C155" s="47" t="s">
        <v>92</v>
      </c>
      <c r="D155" s="31" t="s">
        <v>93</v>
      </c>
      <c r="E155" s="31" t="s">
        <v>12</v>
      </c>
      <c r="F155" s="68">
        <v>59.54</v>
      </c>
      <c r="G155" s="64"/>
      <c r="H155" s="37">
        <f t="shared" si="5"/>
        <v>0</v>
      </c>
    </row>
    <row r="156" s="4" customFormat="1" ht="25" customHeight="1" spans="1:8">
      <c r="A156" s="31">
        <v>20</v>
      </c>
      <c r="B156" s="62" t="s">
        <v>223</v>
      </c>
      <c r="C156" s="47" t="s">
        <v>109</v>
      </c>
      <c r="D156" s="31"/>
      <c r="E156" s="31" t="s">
        <v>12</v>
      </c>
      <c r="F156" s="68">
        <v>151.1</v>
      </c>
      <c r="G156" s="64"/>
      <c r="H156" s="37">
        <f t="shared" si="5"/>
        <v>0</v>
      </c>
    </row>
    <row r="157" s="4" customFormat="1" ht="25" customHeight="1" spans="1:8">
      <c r="A157" s="31">
        <v>21</v>
      </c>
      <c r="B157" s="62" t="s">
        <v>224</v>
      </c>
      <c r="C157" s="47" t="s">
        <v>109</v>
      </c>
      <c r="D157" s="47" t="s">
        <v>110</v>
      </c>
      <c r="E157" s="31" t="s">
        <v>12</v>
      </c>
      <c r="F157" s="68">
        <v>47.22</v>
      </c>
      <c r="G157" s="64"/>
      <c r="H157" s="37">
        <f t="shared" si="5"/>
        <v>0</v>
      </c>
    </row>
    <row r="158" s="4" customFormat="1" ht="25" customHeight="1" spans="1:8">
      <c r="A158" s="31">
        <v>22</v>
      </c>
      <c r="B158" s="62" t="s">
        <v>225</v>
      </c>
      <c r="C158" s="47" t="s">
        <v>226</v>
      </c>
      <c r="D158" s="31"/>
      <c r="E158" s="31" t="s">
        <v>12</v>
      </c>
      <c r="F158" s="68">
        <v>2.1</v>
      </c>
      <c r="G158" s="64"/>
      <c r="H158" s="37">
        <f t="shared" si="5"/>
        <v>0</v>
      </c>
    </row>
    <row r="159" s="4" customFormat="1" ht="25" customHeight="1" spans="1:8">
      <c r="A159" s="31">
        <v>23</v>
      </c>
      <c r="B159" s="62" t="s">
        <v>227</v>
      </c>
      <c r="C159" s="61" t="s">
        <v>67</v>
      </c>
      <c r="D159" s="61" t="s">
        <v>190</v>
      </c>
      <c r="E159" s="31" t="s">
        <v>23</v>
      </c>
      <c r="F159" s="68">
        <v>1</v>
      </c>
      <c r="G159" s="64"/>
      <c r="H159" s="37">
        <f t="shared" si="5"/>
        <v>0</v>
      </c>
    </row>
    <row r="160" s="4" customFormat="1" ht="25" customHeight="1" spans="1:8">
      <c r="A160" s="31">
        <v>24</v>
      </c>
      <c r="B160" s="62" t="s">
        <v>228</v>
      </c>
      <c r="C160" s="47" t="s">
        <v>229</v>
      </c>
      <c r="D160" s="31"/>
      <c r="E160" s="31" t="s">
        <v>12</v>
      </c>
      <c r="F160" s="68">
        <v>5.8</v>
      </c>
      <c r="G160" s="64"/>
      <c r="H160" s="37">
        <f t="shared" si="5"/>
        <v>0</v>
      </c>
    </row>
    <row r="161" s="4" customFormat="1" ht="25" customHeight="1" spans="1:8">
      <c r="A161" s="31">
        <v>25</v>
      </c>
      <c r="B161" s="62" t="s">
        <v>230</v>
      </c>
      <c r="C161" s="47" t="s">
        <v>229</v>
      </c>
      <c r="D161" s="31"/>
      <c r="E161" s="31" t="s">
        <v>65</v>
      </c>
      <c r="F161" s="68">
        <v>63.13</v>
      </c>
      <c r="G161" s="64"/>
      <c r="H161" s="37">
        <f t="shared" si="5"/>
        <v>0</v>
      </c>
    </row>
    <row r="162" s="4" customFormat="1" ht="25" customHeight="1" spans="1:8">
      <c r="A162" s="31">
        <v>26</v>
      </c>
      <c r="B162" s="62" t="s">
        <v>231</v>
      </c>
      <c r="C162" s="61" t="s">
        <v>67</v>
      </c>
      <c r="D162" s="61" t="s">
        <v>190</v>
      </c>
      <c r="E162" s="31" t="s">
        <v>23</v>
      </c>
      <c r="F162" s="68">
        <v>1</v>
      </c>
      <c r="G162" s="64"/>
      <c r="H162" s="37">
        <f t="shared" si="5"/>
        <v>0</v>
      </c>
    </row>
    <row r="163" s="4" customFormat="1" ht="25" customHeight="1" spans="1:8">
      <c r="A163" s="31">
        <v>27</v>
      </c>
      <c r="B163" s="62" t="s">
        <v>232</v>
      </c>
      <c r="C163" s="47" t="s">
        <v>109</v>
      </c>
      <c r="D163" s="47" t="s">
        <v>233</v>
      </c>
      <c r="E163" s="31" t="s">
        <v>36</v>
      </c>
      <c r="F163" s="68">
        <v>1</v>
      </c>
      <c r="G163" s="64"/>
      <c r="H163" s="37">
        <f t="shared" si="5"/>
        <v>0</v>
      </c>
    </row>
    <row r="164" s="4" customFormat="1" ht="25" customHeight="1" spans="1:8">
      <c r="A164" s="31">
        <v>28</v>
      </c>
      <c r="B164" s="62" t="s">
        <v>132</v>
      </c>
      <c r="C164" s="47" t="s">
        <v>58</v>
      </c>
      <c r="D164" s="47" t="s">
        <v>129</v>
      </c>
      <c r="E164" s="31" t="s">
        <v>21</v>
      </c>
      <c r="F164" s="68">
        <v>42</v>
      </c>
      <c r="G164" s="64"/>
      <c r="H164" s="37">
        <f t="shared" si="5"/>
        <v>0</v>
      </c>
    </row>
    <row r="165" s="4" customFormat="1" ht="25" customHeight="1" spans="1:8">
      <c r="A165" s="31">
        <v>29</v>
      </c>
      <c r="B165" s="62" t="s">
        <v>234</v>
      </c>
      <c r="C165" s="47" t="s">
        <v>58</v>
      </c>
      <c r="D165" s="47" t="s">
        <v>118</v>
      </c>
      <c r="E165" s="31" t="s">
        <v>65</v>
      </c>
      <c r="F165" s="68">
        <v>39.78</v>
      </c>
      <c r="G165" s="64"/>
      <c r="H165" s="37">
        <f t="shared" si="5"/>
        <v>0</v>
      </c>
    </row>
    <row r="166" s="4" customFormat="1" ht="25" customHeight="1" spans="1:8">
      <c r="A166" s="31">
        <v>30</v>
      </c>
      <c r="B166" s="62" t="s">
        <v>235</v>
      </c>
      <c r="C166" s="47" t="s">
        <v>58</v>
      </c>
      <c r="D166" s="47" t="s">
        <v>118</v>
      </c>
      <c r="E166" s="31" t="s">
        <v>21</v>
      </c>
      <c r="F166" s="68">
        <v>1</v>
      </c>
      <c r="G166" s="64"/>
      <c r="H166" s="37">
        <f t="shared" si="5"/>
        <v>0</v>
      </c>
    </row>
    <row r="167" s="4" customFormat="1" ht="25" customHeight="1" spans="1:8">
      <c r="A167" s="31">
        <v>31</v>
      </c>
      <c r="B167" s="62" t="s">
        <v>236</v>
      </c>
      <c r="C167" s="47" t="s">
        <v>109</v>
      </c>
      <c r="D167" s="31"/>
      <c r="E167" s="31" t="s">
        <v>12</v>
      </c>
      <c r="F167" s="68">
        <v>5</v>
      </c>
      <c r="G167" s="64"/>
      <c r="H167" s="37">
        <f t="shared" si="5"/>
        <v>0</v>
      </c>
    </row>
    <row r="168" s="4" customFormat="1" ht="25" customHeight="1" spans="1:8">
      <c r="A168" s="31">
        <v>32</v>
      </c>
      <c r="B168" s="62" t="s">
        <v>237</v>
      </c>
      <c r="C168" s="47" t="s">
        <v>109</v>
      </c>
      <c r="D168" s="31"/>
      <c r="E168" s="31" t="s">
        <v>12</v>
      </c>
      <c r="F168" s="68">
        <v>5</v>
      </c>
      <c r="G168" s="64"/>
      <c r="H168" s="37">
        <f t="shared" si="5"/>
        <v>0</v>
      </c>
    </row>
    <row r="169" s="4" customFormat="1" ht="25" customHeight="1" spans="1:8">
      <c r="A169" s="31">
        <v>33</v>
      </c>
      <c r="B169" s="62" t="s">
        <v>238</v>
      </c>
      <c r="C169" s="47" t="s">
        <v>58</v>
      </c>
      <c r="D169" s="31"/>
      <c r="E169" s="31" t="s">
        <v>65</v>
      </c>
      <c r="F169" s="68">
        <v>15.8</v>
      </c>
      <c r="G169" s="64"/>
      <c r="H169" s="37">
        <f t="shared" si="5"/>
        <v>0</v>
      </c>
    </row>
    <row r="170" s="4" customFormat="1" ht="25" customHeight="1" spans="1:8">
      <c r="A170" s="31">
        <v>34</v>
      </c>
      <c r="B170" s="62" t="s">
        <v>196</v>
      </c>
      <c r="C170" s="83" t="s">
        <v>58</v>
      </c>
      <c r="D170" s="83" t="s">
        <v>129</v>
      </c>
      <c r="E170" s="31" t="s">
        <v>21</v>
      </c>
      <c r="F170" s="68">
        <v>2</v>
      </c>
      <c r="G170" s="64"/>
      <c r="H170" s="37">
        <f t="shared" si="5"/>
        <v>0</v>
      </c>
    </row>
    <row r="171" s="4" customFormat="1" ht="25" customHeight="1" spans="1:8">
      <c r="A171" s="31">
        <v>35</v>
      </c>
      <c r="B171" s="62" t="s">
        <v>148</v>
      </c>
      <c r="C171" s="47" t="s">
        <v>109</v>
      </c>
      <c r="D171" s="83" t="s">
        <v>149</v>
      </c>
      <c r="E171" s="31" t="s">
        <v>21</v>
      </c>
      <c r="F171" s="68">
        <v>2</v>
      </c>
      <c r="G171" s="64"/>
      <c r="H171" s="37">
        <f t="shared" si="5"/>
        <v>0</v>
      </c>
    </row>
    <row r="172" s="4" customFormat="1" ht="25" customHeight="1" spans="1:8">
      <c r="A172" s="31">
        <v>36</v>
      </c>
      <c r="B172" s="62" t="s">
        <v>197</v>
      </c>
      <c r="C172" s="51" t="s">
        <v>198</v>
      </c>
      <c r="D172" s="51" t="s">
        <v>199</v>
      </c>
      <c r="E172" s="31" t="s">
        <v>16</v>
      </c>
      <c r="F172" s="68">
        <v>3</v>
      </c>
      <c r="G172" s="64"/>
      <c r="H172" s="37">
        <f t="shared" si="5"/>
        <v>0</v>
      </c>
    </row>
    <row r="173" s="4" customFormat="1" ht="25" customHeight="1" spans="1:8">
      <c r="A173" s="31">
        <v>37</v>
      </c>
      <c r="B173" s="72" t="s">
        <v>151</v>
      </c>
      <c r="C173" s="61" t="s">
        <v>58</v>
      </c>
      <c r="D173" s="61" t="s">
        <v>129</v>
      </c>
      <c r="E173" s="61" t="s">
        <v>21</v>
      </c>
      <c r="F173" s="60">
        <v>11</v>
      </c>
      <c r="G173" s="73"/>
      <c r="H173" s="74">
        <f t="shared" si="5"/>
        <v>0</v>
      </c>
    </row>
    <row r="174" s="4" customFormat="1" ht="25" customHeight="1" spans="1:8">
      <c r="A174" s="42" t="s">
        <v>44</v>
      </c>
      <c r="B174" s="43"/>
      <c r="C174" s="44"/>
      <c r="D174" s="44"/>
      <c r="E174" s="44"/>
      <c r="F174" s="44"/>
      <c r="G174" s="45"/>
      <c r="H174" s="37">
        <f>SUM(H137:H173)</f>
        <v>0</v>
      </c>
    </row>
    <row r="175" s="3" customFormat="1" ht="25" customHeight="1" spans="1:8">
      <c r="A175" s="75" t="s">
        <v>239</v>
      </c>
      <c r="B175" s="76"/>
      <c r="C175" s="77"/>
      <c r="D175" s="77"/>
      <c r="E175" s="77"/>
      <c r="F175" s="77"/>
      <c r="G175" s="77"/>
      <c r="H175" s="78"/>
    </row>
    <row r="176" s="4" customFormat="1" ht="25" customHeight="1" spans="1:8">
      <c r="A176" s="31">
        <v>1</v>
      </c>
      <c r="B176" s="62" t="s">
        <v>240</v>
      </c>
      <c r="C176" s="47" t="s">
        <v>73</v>
      </c>
      <c r="D176" s="66" t="s">
        <v>77</v>
      </c>
      <c r="E176" s="31" t="s">
        <v>65</v>
      </c>
      <c r="F176" s="68">
        <v>4.32</v>
      </c>
      <c r="G176" s="64"/>
      <c r="H176" s="37">
        <f>G176*F176</f>
        <v>0</v>
      </c>
    </row>
    <row r="177" s="4" customFormat="1" ht="25" customHeight="1" spans="1:8">
      <c r="A177" s="31">
        <v>2</v>
      </c>
      <c r="B177" s="62" t="s">
        <v>241</v>
      </c>
      <c r="C177" s="47" t="s">
        <v>89</v>
      </c>
      <c r="D177" s="66" t="s">
        <v>77</v>
      </c>
      <c r="E177" s="31" t="s">
        <v>12</v>
      </c>
      <c r="F177" s="68">
        <v>29.89</v>
      </c>
      <c r="G177" s="64"/>
      <c r="H177" s="37">
        <f t="shared" ref="H177:H205" si="6">G177*F177</f>
        <v>0</v>
      </c>
    </row>
    <row r="178" s="4" customFormat="1" ht="25" customHeight="1" spans="1:8">
      <c r="A178" s="31">
        <v>3</v>
      </c>
      <c r="B178" s="62" t="s">
        <v>94</v>
      </c>
      <c r="C178" s="47" t="s">
        <v>95</v>
      </c>
      <c r="D178" s="31"/>
      <c r="E178" s="31" t="s">
        <v>12</v>
      </c>
      <c r="F178" s="68">
        <v>123.61</v>
      </c>
      <c r="G178" s="64"/>
      <c r="H178" s="37">
        <f t="shared" si="6"/>
        <v>0</v>
      </c>
    </row>
    <row r="179" s="4" customFormat="1" ht="25" customHeight="1" spans="1:8">
      <c r="A179" s="31">
        <v>4</v>
      </c>
      <c r="B179" s="62" t="s">
        <v>242</v>
      </c>
      <c r="C179" s="47" t="s">
        <v>97</v>
      </c>
      <c r="D179" s="47" t="s">
        <v>98</v>
      </c>
      <c r="E179" s="31" t="s">
        <v>12</v>
      </c>
      <c r="F179" s="68">
        <v>85.7</v>
      </c>
      <c r="G179" s="64"/>
      <c r="H179" s="37">
        <f t="shared" si="6"/>
        <v>0</v>
      </c>
    </row>
    <row r="180" s="4" customFormat="1" ht="25" customHeight="1" spans="1:8">
      <c r="A180" s="31">
        <v>5</v>
      </c>
      <c r="B180" s="62" t="s">
        <v>243</v>
      </c>
      <c r="C180" s="47" t="s">
        <v>92</v>
      </c>
      <c r="D180" s="31" t="s">
        <v>93</v>
      </c>
      <c r="E180" s="31" t="s">
        <v>12</v>
      </c>
      <c r="F180" s="68">
        <v>85.7</v>
      </c>
      <c r="G180" s="64"/>
      <c r="H180" s="37">
        <f t="shared" si="6"/>
        <v>0</v>
      </c>
    </row>
    <row r="181" s="4" customFormat="1" ht="25" customHeight="1" spans="1:8">
      <c r="A181" s="31">
        <v>6</v>
      </c>
      <c r="B181" s="62" t="s">
        <v>101</v>
      </c>
      <c r="C181" s="47" t="s">
        <v>95</v>
      </c>
      <c r="D181" s="31"/>
      <c r="E181" s="31" t="s">
        <v>12</v>
      </c>
      <c r="F181" s="68">
        <v>131.4</v>
      </c>
      <c r="G181" s="64"/>
      <c r="H181" s="37">
        <f t="shared" si="6"/>
        <v>0</v>
      </c>
    </row>
    <row r="182" s="4" customFormat="1" ht="25" customHeight="1" spans="1:8">
      <c r="A182" s="31">
        <v>7</v>
      </c>
      <c r="B182" s="62" t="s">
        <v>102</v>
      </c>
      <c r="C182" s="47" t="s">
        <v>97</v>
      </c>
      <c r="D182" s="47" t="s">
        <v>98</v>
      </c>
      <c r="E182" s="31" t="s">
        <v>12</v>
      </c>
      <c r="F182" s="68">
        <v>131.4</v>
      </c>
      <c r="G182" s="64"/>
      <c r="H182" s="37">
        <f t="shared" si="6"/>
        <v>0</v>
      </c>
    </row>
    <row r="183" s="4" customFormat="1" ht="25" customHeight="1" spans="1:8">
      <c r="A183" s="31">
        <v>8</v>
      </c>
      <c r="B183" s="62" t="s">
        <v>103</v>
      </c>
      <c r="C183" s="47" t="s">
        <v>92</v>
      </c>
      <c r="D183" s="31" t="s">
        <v>93</v>
      </c>
      <c r="E183" s="31" t="s">
        <v>12</v>
      </c>
      <c r="F183" s="68">
        <v>124.11</v>
      </c>
      <c r="G183" s="64"/>
      <c r="H183" s="37">
        <f t="shared" si="6"/>
        <v>0</v>
      </c>
    </row>
    <row r="184" s="4" customFormat="1" ht="25" customHeight="1" spans="1:8">
      <c r="A184" s="31">
        <v>9</v>
      </c>
      <c r="B184" s="62" t="s">
        <v>244</v>
      </c>
      <c r="C184" s="47" t="s">
        <v>92</v>
      </c>
      <c r="D184" s="31" t="s">
        <v>93</v>
      </c>
      <c r="E184" s="31" t="s">
        <v>12</v>
      </c>
      <c r="F184" s="68">
        <v>7.3</v>
      </c>
      <c r="G184" s="64"/>
      <c r="H184" s="37">
        <f t="shared" si="6"/>
        <v>0</v>
      </c>
    </row>
    <row r="185" s="4" customFormat="1" ht="25" customHeight="1" spans="1:8">
      <c r="A185" s="31">
        <v>10</v>
      </c>
      <c r="B185" s="62" t="s">
        <v>214</v>
      </c>
      <c r="C185" s="31" t="s">
        <v>215</v>
      </c>
      <c r="D185" s="47" t="s">
        <v>216</v>
      </c>
      <c r="E185" s="31" t="s">
        <v>12</v>
      </c>
      <c r="F185" s="68">
        <v>117.2</v>
      </c>
      <c r="G185" s="64"/>
      <c r="H185" s="37">
        <f t="shared" si="6"/>
        <v>0</v>
      </c>
    </row>
    <row r="186" s="4" customFormat="1" ht="25" customHeight="1" spans="1:8">
      <c r="A186" s="31">
        <v>11</v>
      </c>
      <c r="B186" s="62" t="s">
        <v>208</v>
      </c>
      <c r="C186" s="47" t="s">
        <v>89</v>
      </c>
      <c r="D186" s="66" t="s">
        <v>77</v>
      </c>
      <c r="E186" s="31" t="s">
        <v>65</v>
      </c>
      <c r="F186" s="68">
        <v>46.93</v>
      </c>
      <c r="G186" s="64"/>
      <c r="H186" s="37">
        <f t="shared" si="6"/>
        <v>0</v>
      </c>
    </row>
    <row r="187" s="4" customFormat="1" ht="25" customHeight="1" spans="1:8">
      <c r="A187" s="31">
        <v>12</v>
      </c>
      <c r="B187" s="62" t="s">
        <v>245</v>
      </c>
      <c r="C187" s="31" t="s">
        <v>246</v>
      </c>
      <c r="D187" s="96" t="s">
        <v>247</v>
      </c>
      <c r="E187" s="31" t="s">
        <v>12</v>
      </c>
      <c r="F187" s="68">
        <v>117.2</v>
      </c>
      <c r="G187" s="64"/>
      <c r="H187" s="37">
        <f t="shared" si="6"/>
        <v>0</v>
      </c>
    </row>
    <row r="188" s="4" customFormat="1" ht="25" customHeight="1" spans="1:8">
      <c r="A188" s="31">
        <v>13</v>
      </c>
      <c r="B188" s="62" t="s">
        <v>248</v>
      </c>
      <c r="C188" s="47" t="s">
        <v>249</v>
      </c>
      <c r="D188" s="31"/>
      <c r="E188" s="31" t="s">
        <v>12</v>
      </c>
      <c r="F188" s="68">
        <v>29.89</v>
      </c>
      <c r="G188" s="64"/>
      <c r="H188" s="37">
        <f t="shared" si="6"/>
        <v>0</v>
      </c>
    </row>
    <row r="189" s="4" customFormat="1" ht="25" customHeight="1" spans="1:8">
      <c r="A189" s="31">
        <v>14</v>
      </c>
      <c r="B189" s="62" t="s">
        <v>250</v>
      </c>
      <c r="C189" s="47" t="s">
        <v>109</v>
      </c>
      <c r="D189" s="31"/>
      <c r="E189" s="31" t="s">
        <v>36</v>
      </c>
      <c r="F189" s="68">
        <v>1</v>
      </c>
      <c r="G189" s="64"/>
      <c r="H189" s="37">
        <f t="shared" si="6"/>
        <v>0</v>
      </c>
    </row>
    <row r="190" s="4" customFormat="1" ht="25" customHeight="1" spans="1:8">
      <c r="A190" s="31">
        <v>15</v>
      </c>
      <c r="B190" s="62" t="s">
        <v>251</v>
      </c>
      <c r="C190" s="47" t="s">
        <v>252</v>
      </c>
      <c r="D190" s="31"/>
      <c r="E190" s="31" t="s">
        <v>36</v>
      </c>
      <c r="F190" s="68">
        <v>1</v>
      </c>
      <c r="G190" s="64"/>
      <c r="H190" s="37">
        <f t="shared" si="6"/>
        <v>0</v>
      </c>
    </row>
    <row r="191" s="4" customFormat="1" ht="25" customHeight="1" spans="1:8">
      <c r="A191" s="31">
        <v>16</v>
      </c>
      <c r="B191" s="62" t="s">
        <v>253</v>
      </c>
      <c r="C191" s="31">
        <v>140</v>
      </c>
      <c r="D191" s="31"/>
      <c r="E191" s="31" t="s">
        <v>36</v>
      </c>
      <c r="F191" s="68">
        <v>1</v>
      </c>
      <c r="G191" s="64"/>
      <c r="H191" s="37">
        <f t="shared" si="6"/>
        <v>0</v>
      </c>
    </row>
    <row r="192" s="4" customFormat="1" ht="25" customHeight="1" spans="1:8">
      <c r="A192" s="31">
        <v>17</v>
      </c>
      <c r="B192" s="62" t="s">
        <v>254</v>
      </c>
      <c r="C192" s="31" t="s">
        <v>255</v>
      </c>
      <c r="D192" s="31"/>
      <c r="E192" s="31" t="s">
        <v>36</v>
      </c>
      <c r="F192" s="68">
        <v>4</v>
      </c>
      <c r="G192" s="64"/>
      <c r="H192" s="37">
        <f t="shared" si="6"/>
        <v>0</v>
      </c>
    </row>
    <row r="193" s="4" customFormat="1" ht="25" customHeight="1" spans="1:8">
      <c r="A193" s="31">
        <v>18</v>
      </c>
      <c r="B193" s="62" t="s">
        <v>256</v>
      </c>
      <c r="C193" s="31" t="s">
        <v>257</v>
      </c>
      <c r="D193" s="31"/>
      <c r="E193" s="31" t="s">
        <v>16</v>
      </c>
      <c r="F193" s="68">
        <v>120</v>
      </c>
      <c r="G193" s="64"/>
      <c r="H193" s="37">
        <f t="shared" si="6"/>
        <v>0</v>
      </c>
    </row>
    <row r="194" s="4" customFormat="1" ht="25" customHeight="1" spans="1:8">
      <c r="A194" s="31">
        <v>19</v>
      </c>
      <c r="B194" s="62" t="s">
        <v>106</v>
      </c>
      <c r="C194" s="47" t="s">
        <v>107</v>
      </c>
      <c r="D194" s="31"/>
      <c r="E194" s="31" t="s">
        <v>65</v>
      </c>
      <c r="F194" s="68">
        <v>46.93</v>
      </c>
      <c r="G194" s="64"/>
      <c r="H194" s="37">
        <f t="shared" si="6"/>
        <v>0</v>
      </c>
    </row>
    <row r="195" s="4" customFormat="1" ht="25" customHeight="1" spans="1:8">
      <c r="A195" s="31">
        <v>20</v>
      </c>
      <c r="B195" s="62" t="s">
        <v>130</v>
      </c>
      <c r="C195" s="47" t="s">
        <v>58</v>
      </c>
      <c r="D195" s="47" t="s">
        <v>118</v>
      </c>
      <c r="E195" s="31" t="s">
        <v>65</v>
      </c>
      <c r="F195" s="68">
        <v>12.46</v>
      </c>
      <c r="G195" s="64"/>
      <c r="H195" s="37">
        <f t="shared" si="6"/>
        <v>0</v>
      </c>
    </row>
    <row r="196" s="4" customFormat="1" ht="25" customHeight="1" spans="1:8">
      <c r="A196" s="31">
        <v>21</v>
      </c>
      <c r="B196" s="62" t="s">
        <v>258</v>
      </c>
      <c r="C196" s="47" t="s">
        <v>58</v>
      </c>
      <c r="D196" s="47" t="s">
        <v>118</v>
      </c>
      <c r="E196" s="31" t="s">
        <v>21</v>
      </c>
      <c r="F196" s="68">
        <v>1</v>
      </c>
      <c r="G196" s="64"/>
      <c r="H196" s="37">
        <f t="shared" si="6"/>
        <v>0</v>
      </c>
    </row>
    <row r="197" s="4" customFormat="1" ht="25" customHeight="1" spans="1:8">
      <c r="A197" s="31">
        <v>22</v>
      </c>
      <c r="B197" s="62" t="s">
        <v>259</v>
      </c>
      <c r="C197" s="31" t="s">
        <v>260</v>
      </c>
      <c r="D197" s="31"/>
      <c r="E197" s="31" t="s">
        <v>261</v>
      </c>
      <c r="F197" s="68">
        <v>16</v>
      </c>
      <c r="G197" s="64"/>
      <c r="H197" s="37">
        <f t="shared" si="6"/>
        <v>0</v>
      </c>
    </row>
    <row r="198" s="4" customFormat="1" ht="25" customHeight="1" spans="1:8">
      <c r="A198" s="31">
        <v>23</v>
      </c>
      <c r="B198" s="62" t="s">
        <v>236</v>
      </c>
      <c r="C198" s="47" t="s">
        <v>109</v>
      </c>
      <c r="D198" s="31"/>
      <c r="E198" s="31" t="s">
        <v>12</v>
      </c>
      <c r="F198" s="68">
        <v>31.44</v>
      </c>
      <c r="G198" s="64"/>
      <c r="H198" s="37">
        <f t="shared" si="6"/>
        <v>0</v>
      </c>
    </row>
    <row r="199" s="4" customFormat="1" ht="25" customHeight="1" spans="1:8">
      <c r="A199" s="31">
        <v>24</v>
      </c>
      <c r="B199" s="62" t="s">
        <v>262</v>
      </c>
      <c r="C199" s="47" t="s">
        <v>109</v>
      </c>
      <c r="D199" s="31"/>
      <c r="E199" s="31" t="s">
        <v>12</v>
      </c>
      <c r="F199" s="68">
        <v>31.44</v>
      </c>
      <c r="G199" s="64"/>
      <c r="H199" s="37">
        <f t="shared" si="6"/>
        <v>0</v>
      </c>
    </row>
    <row r="200" s="4" customFormat="1" ht="25" customHeight="1" spans="1:8">
      <c r="A200" s="31">
        <v>25</v>
      </c>
      <c r="B200" s="62" t="s">
        <v>189</v>
      </c>
      <c r="C200" s="61" t="s">
        <v>67</v>
      </c>
      <c r="D200" s="61" t="s">
        <v>190</v>
      </c>
      <c r="E200" s="31" t="s">
        <v>23</v>
      </c>
      <c r="F200" s="68">
        <v>1</v>
      </c>
      <c r="G200" s="64"/>
      <c r="H200" s="37">
        <f t="shared" si="6"/>
        <v>0</v>
      </c>
    </row>
    <row r="201" s="4" customFormat="1" ht="25" customHeight="1" spans="1:8">
      <c r="A201" s="31">
        <v>26</v>
      </c>
      <c r="B201" s="62" t="s">
        <v>196</v>
      </c>
      <c r="C201" s="83" t="s">
        <v>58</v>
      </c>
      <c r="D201" s="83" t="s">
        <v>129</v>
      </c>
      <c r="E201" s="31" t="s">
        <v>21</v>
      </c>
      <c r="F201" s="68">
        <v>1</v>
      </c>
      <c r="G201" s="64"/>
      <c r="H201" s="37">
        <f t="shared" si="6"/>
        <v>0</v>
      </c>
    </row>
    <row r="202" s="4" customFormat="1" ht="25" customHeight="1" spans="1:8">
      <c r="A202" s="31">
        <v>27</v>
      </c>
      <c r="B202" s="62" t="s">
        <v>148</v>
      </c>
      <c r="C202" s="47" t="s">
        <v>109</v>
      </c>
      <c r="D202" s="83" t="s">
        <v>149</v>
      </c>
      <c r="E202" s="31" t="s">
        <v>21</v>
      </c>
      <c r="F202" s="68">
        <v>1</v>
      </c>
      <c r="G202" s="64"/>
      <c r="H202" s="37">
        <f t="shared" si="6"/>
        <v>0</v>
      </c>
    </row>
    <row r="203" s="4" customFormat="1" ht="25" customHeight="1" spans="1:8">
      <c r="A203" s="31">
        <v>28</v>
      </c>
      <c r="B203" s="62" t="s">
        <v>197</v>
      </c>
      <c r="C203" s="51" t="s">
        <v>198</v>
      </c>
      <c r="D203" s="51" t="s">
        <v>199</v>
      </c>
      <c r="E203" s="31" t="s">
        <v>200</v>
      </c>
      <c r="F203" s="68">
        <v>1</v>
      </c>
      <c r="G203" s="64"/>
      <c r="H203" s="37">
        <f t="shared" si="6"/>
        <v>0</v>
      </c>
    </row>
    <row r="204" s="4" customFormat="1" ht="25" customHeight="1" spans="1:8">
      <c r="A204" s="31">
        <v>29</v>
      </c>
      <c r="B204" s="72" t="s">
        <v>151</v>
      </c>
      <c r="C204" s="61" t="s">
        <v>58</v>
      </c>
      <c r="D204" s="61" t="s">
        <v>129</v>
      </c>
      <c r="E204" s="61" t="s">
        <v>21</v>
      </c>
      <c r="F204" s="60">
        <v>2</v>
      </c>
      <c r="G204" s="73"/>
      <c r="H204" s="74">
        <f t="shared" si="6"/>
        <v>0</v>
      </c>
    </row>
    <row r="205" s="4" customFormat="1" ht="25" customHeight="1" spans="1:8">
      <c r="A205" s="42" t="s">
        <v>44</v>
      </c>
      <c r="B205" s="43"/>
      <c r="C205" s="44"/>
      <c r="D205" s="44"/>
      <c r="E205" s="44"/>
      <c r="F205" s="44"/>
      <c r="G205" s="45"/>
      <c r="H205" s="37">
        <f>SUM(H176:H204)</f>
        <v>0</v>
      </c>
    </row>
    <row r="206" s="3" customFormat="1" ht="25" customHeight="1" spans="1:8">
      <c r="A206" s="75" t="s">
        <v>263</v>
      </c>
      <c r="B206" s="76"/>
      <c r="C206" s="77"/>
      <c r="D206" s="77"/>
      <c r="E206" s="77"/>
      <c r="F206" s="77"/>
      <c r="G206" s="77"/>
      <c r="H206" s="78"/>
    </row>
    <row r="207" s="4" customFormat="1" ht="25" customHeight="1" spans="1:8">
      <c r="A207" s="73">
        <v>1</v>
      </c>
      <c r="B207" s="72" t="s">
        <v>264</v>
      </c>
      <c r="C207" s="61" t="s">
        <v>265</v>
      </c>
      <c r="D207" s="61" t="s">
        <v>266</v>
      </c>
      <c r="E207" s="51" t="s">
        <v>21</v>
      </c>
      <c r="F207" s="35">
        <v>1</v>
      </c>
      <c r="G207" s="52"/>
      <c r="H207" s="37">
        <f>G207*F207</f>
        <v>0</v>
      </c>
    </row>
    <row r="208" s="4" customFormat="1" ht="25" customHeight="1" spans="1:8">
      <c r="A208" s="73">
        <v>2</v>
      </c>
      <c r="B208" s="72" t="s">
        <v>267</v>
      </c>
      <c r="C208" s="47" t="s">
        <v>73</v>
      </c>
      <c r="D208" s="66" t="s">
        <v>77</v>
      </c>
      <c r="E208" s="51" t="s">
        <v>12</v>
      </c>
      <c r="F208" s="35">
        <v>28.67</v>
      </c>
      <c r="G208" s="52"/>
      <c r="H208" s="37">
        <f t="shared" ref="H208:H234" si="7">G208*F208</f>
        <v>0</v>
      </c>
    </row>
    <row r="209" s="4" customFormat="1" ht="25" customHeight="1" spans="1:8">
      <c r="A209" s="73">
        <v>3</v>
      </c>
      <c r="B209" s="80" t="s">
        <v>268</v>
      </c>
      <c r="C209" s="47" t="s">
        <v>89</v>
      </c>
      <c r="D209" s="66" t="s">
        <v>77</v>
      </c>
      <c r="E209" s="48" t="s">
        <v>65</v>
      </c>
      <c r="F209" s="49">
        <v>10</v>
      </c>
      <c r="G209" s="50"/>
      <c r="H209" s="37">
        <f t="shared" si="7"/>
        <v>0</v>
      </c>
    </row>
    <row r="210" s="4" customFormat="1" ht="25" customHeight="1" spans="1:8">
      <c r="A210" s="73">
        <v>4</v>
      </c>
      <c r="B210" s="72" t="s">
        <v>241</v>
      </c>
      <c r="C210" s="47" t="s">
        <v>89</v>
      </c>
      <c r="D210" s="66" t="s">
        <v>77</v>
      </c>
      <c r="E210" s="51" t="s">
        <v>12</v>
      </c>
      <c r="F210" s="35">
        <v>22.026</v>
      </c>
      <c r="G210" s="52"/>
      <c r="H210" s="37">
        <f t="shared" si="7"/>
        <v>0</v>
      </c>
    </row>
    <row r="211" s="4" customFormat="1" ht="25" customHeight="1" spans="1:8">
      <c r="A211" s="73">
        <v>5</v>
      </c>
      <c r="B211" s="97" t="s">
        <v>208</v>
      </c>
      <c r="C211" s="47" t="s">
        <v>89</v>
      </c>
      <c r="D211" s="66" t="s">
        <v>77</v>
      </c>
      <c r="E211" s="51" t="s">
        <v>65</v>
      </c>
      <c r="F211" s="98">
        <v>22.9</v>
      </c>
      <c r="G211" s="73"/>
      <c r="H211" s="37">
        <f t="shared" si="7"/>
        <v>0</v>
      </c>
    </row>
    <row r="212" s="4" customFormat="1" ht="25" customHeight="1" spans="1:8">
      <c r="A212" s="73">
        <v>6</v>
      </c>
      <c r="B212" s="72" t="s">
        <v>269</v>
      </c>
      <c r="C212" s="47" t="s">
        <v>89</v>
      </c>
      <c r="D212" s="66" t="s">
        <v>77</v>
      </c>
      <c r="E212" s="51" t="s">
        <v>65</v>
      </c>
      <c r="F212" s="35">
        <v>12</v>
      </c>
      <c r="G212" s="52"/>
      <c r="H212" s="37">
        <f t="shared" si="7"/>
        <v>0</v>
      </c>
    </row>
    <row r="213" s="4" customFormat="1" ht="25" customHeight="1" spans="1:8">
      <c r="A213" s="73">
        <v>7</v>
      </c>
      <c r="B213" s="72" t="s">
        <v>94</v>
      </c>
      <c r="C213" s="47" t="s">
        <v>95</v>
      </c>
      <c r="D213" s="61"/>
      <c r="E213" s="51" t="s">
        <v>12</v>
      </c>
      <c r="F213" s="35">
        <v>28.67</v>
      </c>
      <c r="G213" s="52"/>
      <c r="H213" s="37">
        <f t="shared" si="7"/>
        <v>0</v>
      </c>
    </row>
    <row r="214" s="4" customFormat="1" ht="25" customHeight="1" spans="1:8">
      <c r="A214" s="73">
        <v>8</v>
      </c>
      <c r="B214" s="72" t="s">
        <v>242</v>
      </c>
      <c r="C214" s="47" t="s">
        <v>97</v>
      </c>
      <c r="D214" s="47" t="s">
        <v>98</v>
      </c>
      <c r="E214" s="51" t="s">
        <v>12</v>
      </c>
      <c r="F214" s="35">
        <v>28.67</v>
      </c>
      <c r="G214" s="52"/>
      <c r="H214" s="37">
        <f t="shared" si="7"/>
        <v>0</v>
      </c>
    </row>
    <row r="215" s="4" customFormat="1" ht="25" customHeight="1" spans="1:8">
      <c r="A215" s="73">
        <v>9</v>
      </c>
      <c r="B215" s="72" t="s">
        <v>99</v>
      </c>
      <c r="C215" s="47" t="s">
        <v>92</v>
      </c>
      <c r="D215" s="31" t="s">
        <v>93</v>
      </c>
      <c r="E215" s="51" t="s">
        <v>12</v>
      </c>
      <c r="F215" s="35">
        <v>28.67</v>
      </c>
      <c r="G215" s="52"/>
      <c r="H215" s="37">
        <f t="shared" si="7"/>
        <v>0</v>
      </c>
    </row>
    <row r="216" s="4" customFormat="1" ht="25" customHeight="1" spans="1:8">
      <c r="A216" s="73">
        <v>10</v>
      </c>
      <c r="B216" s="72" t="s">
        <v>101</v>
      </c>
      <c r="C216" s="47" t="s">
        <v>95</v>
      </c>
      <c r="D216" s="61"/>
      <c r="E216" s="51" t="s">
        <v>12</v>
      </c>
      <c r="F216" s="98">
        <v>47.57</v>
      </c>
      <c r="G216" s="52"/>
      <c r="H216" s="37">
        <f t="shared" si="7"/>
        <v>0</v>
      </c>
    </row>
    <row r="217" s="4" customFormat="1" ht="25" customHeight="1" spans="1:8">
      <c r="A217" s="73">
        <v>11</v>
      </c>
      <c r="B217" s="72" t="s">
        <v>102</v>
      </c>
      <c r="C217" s="47" t="s">
        <v>97</v>
      </c>
      <c r="D217" s="47" t="s">
        <v>98</v>
      </c>
      <c r="E217" s="51" t="s">
        <v>12</v>
      </c>
      <c r="F217" s="98">
        <v>47.57</v>
      </c>
      <c r="G217" s="52"/>
      <c r="H217" s="37">
        <f t="shared" si="7"/>
        <v>0</v>
      </c>
    </row>
    <row r="218" s="4" customFormat="1" ht="25" customHeight="1" spans="1:8">
      <c r="A218" s="73">
        <v>12</v>
      </c>
      <c r="B218" s="72" t="s">
        <v>104</v>
      </c>
      <c r="C218" s="47" t="s">
        <v>92</v>
      </c>
      <c r="D218" s="31" t="s">
        <v>93</v>
      </c>
      <c r="E218" s="51" t="s">
        <v>12</v>
      </c>
      <c r="F218" s="98">
        <v>10.15</v>
      </c>
      <c r="G218" s="52"/>
      <c r="H218" s="37">
        <f t="shared" si="7"/>
        <v>0</v>
      </c>
    </row>
    <row r="219" s="4" customFormat="1" ht="25" customHeight="1" spans="1:8">
      <c r="A219" s="73">
        <v>13</v>
      </c>
      <c r="B219" s="72" t="s">
        <v>270</v>
      </c>
      <c r="C219" s="47" t="s">
        <v>92</v>
      </c>
      <c r="D219" s="31" t="s">
        <v>93</v>
      </c>
      <c r="E219" s="51" t="s">
        <v>12</v>
      </c>
      <c r="F219" s="98">
        <v>10.45</v>
      </c>
      <c r="G219" s="52"/>
      <c r="H219" s="37">
        <f t="shared" si="7"/>
        <v>0</v>
      </c>
    </row>
    <row r="220" s="4" customFormat="1" ht="25" customHeight="1" spans="1:8">
      <c r="A220" s="73">
        <v>14</v>
      </c>
      <c r="B220" s="72" t="s">
        <v>103</v>
      </c>
      <c r="C220" s="47" t="s">
        <v>92</v>
      </c>
      <c r="D220" s="31" t="s">
        <v>93</v>
      </c>
      <c r="E220" s="51" t="s">
        <v>12</v>
      </c>
      <c r="F220" s="98">
        <v>26.97</v>
      </c>
      <c r="G220" s="52"/>
      <c r="H220" s="37">
        <f t="shared" si="7"/>
        <v>0</v>
      </c>
    </row>
    <row r="221" s="4" customFormat="1" ht="25" customHeight="1" spans="1:8">
      <c r="A221" s="73">
        <v>15</v>
      </c>
      <c r="B221" s="72" t="s">
        <v>271</v>
      </c>
      <c r="C221" s="61" t="s">
        <v>109</v>
      </c>
      <c r="D221" s="61"/>
      <c r="E221" s="51" t="s">
        <v>12</v>
      </c>
      <c r="F221" s="35">
        <v>22.026</v>
      </c>
      <c r="G221" s="52"/>
      <c r="H221" s="37">
        <f t="shared" si="7"/>
        <v>0</v>
      </c>
    </row>
    <row r="222" s="4" customFormat="1" ht="25" customHeight="1" spans="1:8">
      <c r="A222" s="73">
        <v>16</v>
      </c>
      <c r="B222" s="72" t="s">
        <v>230</v>
      </c>
      <c r="C222" s="47" t="s">
        <v>229</v>
      </c>
      <c r="D222" s="61"/>
      <c r="E222" s="51" t="s">
        <v>65</v>
      </c>
      <c r="F222" s="98">
        <v>22.9</v>
      </c>
      <c r="G222" s="52"/>
      <c r="H222" s="37">
        <f t="shared" si="7"/>
        <v>0</v>
      </c>
    </row>
    <row r="223" s="4" customFormat="1" ht="25" customHeight="1" spans="1:8">
      <c r="A223" s="73">
        <v>17</v>
      </c>
      <c r="B223" s="72" t="s">
        <v>114</v>
      </c>
      <c r="C223" s="47" t="s">
        <v>107</v>
      </c>
      <c r="D223" s="61"/>
      <c r="E223" s="51" t="s">
        <v>65</v>
      </c>
      <c r="F223" s="35">
        <v>12</v>
      </c>
      <c r="G223" s="52"/>
      <c r="H223" s="37">
        <f t="shared" si="7"/>
        <v>0</v>
      </c>
    </row>
    <row r="224" s="4" customFormat="1" ht="25" customHeight="1" spans="1:8">
      <c r="A224" s="73">
        <v>18</v>
      </c>
      <c r="B224" s="72" t="s">
        <v>236</v>
      </c>
      <c r="C224" s="61" t="s">
        <v>272</v>
      </c>
      <c r="D224" s="61"/>
      <c r="E224" s="51" t="s">
        <v>12</v>
      </c>
      <c r="F224" s="35">
        <v>11.76</v>
      </c>
      <c r="G224" s="52"/>
      <c r="H224" s="37">
        <f t="shared" si="7"/>
        <v>0</v>
      </c>
    </row>
    <row r="225" s="4" customFormat="1" ht="25" customHeight="1" spans="1:8">
      <c r="A225" s="73">
        <v>19</v>
      </c>
      <c r="B225" s="72" t="s">
        <v>262</v>
      </c>
      <c r="C225" s="61" t="s">
        <v>109</v>
      </c>
      <c r="D225" s="61"/>
      <c r="E225" s="51" t="s">
        <v>12</v>
      </c>
      <c r="F225" s="35">
        <v>11.76</v>
      </c>
      <c r="G225" s="52"/>
      <c r="H225" s="37">
        <f t="shared" si="7"/>
        <v>0</v>
      </c>
    </row>
    <row r="226" s="4" customFormat="1" ht="25" customHeight="1" spans="1:8">
      <c r="A226" s="73">
        <v>20</v>
      </c>
      <c r="B226" s="72" t="s">
        <v>273</v>
      </c>
      <c r="C226" s="47" t="s">
        <v>58</v>
      </c>
      <c r="D226" s="47" t="s">
        <v>118</v>
      </c>
      <c r="E226" s="51" t="s">
        <v>65</v>
      </c>
      <c r="F226" s="35">
        <v>10</v>
      </c>
      <c r="G226" s="52"/>
      <c r="H226" s="37">
        <f t="shared" si="7"/>
        <v>0</v>
      </c>
    </row>
    <row r="227" s="4" customFormat="1" ht="25" customHeight="1" spans="1:8">
      <c r="A227" s="73">
        <v>21</v>
      </c>
      <c r="B227" s="72" t="s">
        <v>274</v>
      </c>
      <c r="C227" s="47" t="s">
        <v>58</v>
      </c>
      <c r="D227" s="47" t="s">
        <v>118</v>
      </c>
      <c r="E227" s="51" t="s">
        <v>21</v>
      </c>
      <c r="F227" s="35">
        <v>5</v>
      </c>
      <c r="G227" s="52"/>
      <c r="H227" s="37">
        <f t="shared" si="7"/>
        <v>0</v>
      </c>
    </row>
    <row r="228" s="4" customFormat="1" ht="25" customHeight="1" spans="1:8">
      <c r="A228" s="73">
        <v>22</v>
      </c>
      <c r="B228" s="72" t="s">
        <v>275</v>
      </c>
      <c r="C228" s="47" t="s">
        <v>58</v>
      </c>
      <c r="D228" s="47" t="s">
        <v>118</v>
      </c>
      <c r="E228" s="51" t="s">
        <v>21</v>
      </c>
      <c r="F228" s="35">
        <v>5</v>
      </c>
      <c r="G228" s="52"/>
      <c r="H228" s="37">
        <f t="shared" si="7"/>
        <v>0</v>
      </c>
    </row>
    <row r="229" s="4" customFormat="1" ht="25" customHeight="1" spans="1:8">
      <c r="A229" s="73">
        <v>23</v>
      </c>
      <c r="B229" s="72" t="s">
        <v>124</v>
      </c>
      <c r="C229" s="47" t="s">
        <v>58</v>
      </c>
      <c r="D229" s="47" t="s">
        <v>118</v>
      </c>
      <c r="E229" s="51" t="s">
        <v>21</v>
      </c>
      <c r="F229" s="35">
        <v>5</v>
      </c>
      <c r="G229" s="52"/>
      <c r="H229" s="37">
        <f t="shared" si="7"/>
        <v>0</v>
      </c>
    </row>
    <row r="230" s="4" customFormat="1" ht="25" customHeight="1" spans="1:8">
      <c r="A230" s="73">
        <v>24</v>
      </c>
      <c r="B230" s="72" t="s">
        <v>132</v>
      </c>
      <c r="C230" s="47" t="s">
        <v>58</v>
      </c>
      <c r="D230" s="47" t="s">
        <v>129</v>
      </c>
      <c r="E230" s="51" t="s">
        <v>21</v>
      </c>
      <c r="F230" s="35">
        <v>3</v>
      </c>
      <c r="G230" s="52"/>
      <c r="H230" s="37">
        <f t="shared" si="7"/>
        <v>0</v>
      </c>
    </row>
    <row r="231" s="4" customFormat="1" ht="25" customHeight="1" spans="1:8">
      <c r="A231" s="73">
        <v>25</v>
      </c>
      <c r="B231" s="72" t="s">
        <v>196</v>
      </c>
      <c r="C231" s="83" t="s">
        <v>58</v>
      </c>
      <c r="D231" s="83" t="s">
        <v>129</v>
      </c>
      <c r="E231" s="51" t="s">
        <v>21</v>
      </c>
      <c r="F231" s="35">
        <v>1</v>
      </c>
      <c r="G231" s="52"/>
      <c r="H231" s="37">
        <f t="shared" si="7"/>
        <v>0</v>
      </c>
    </row>
    <row r="232" s="4" customFormat="1" ht="25" customHeight="1" spans="1:8">
      <c r="A232" s="73">
        <v>26</v>
      </c>
      <c r="B232" s="72" t="s">
        <v>148</v>
      </c>
      <c r="C232" s="47" t="s">
        <v>109</v>
      </c>
      <c r="D232" s="83" t="s">
        <v>149</v>
      </c>
      <c r="E232" s="51" t="s">
        <v>21</v>
      </c>
      <c r="F232" s="35">
        <v>1</v>
      </c>
      <c r="G232" s="52"/>
      <c r="H232" s="37">
        <f t="shared" si="7"/>
        <v>0</v>
      </c>
    </row>
    <row r="233" s="4" customFormat="1" ht="25" customHeight="1" spans="1:8">
      <c r="A233" s="73">
        <v>27</v>
      </c>
      <c r="B233" s="72" t="s">
        <v>150</v>
      </c>
      <c r="C233" s="61" t="s">
        <v>58</v>
      </c>
      <c r="D233" s="61" t="s">
        <v>118</v>
      </c>
      <c r="E233" s="61" t="s">
        <v>21</v>
      </c>
      <c r="F233" s="60">
        <v>1</v>
      </c>
      <c r="G233" s="73"/>
      <c r="H233" s="74">
        <f t="shared" si="7"/>
        <v>0</v>
      </c>
    </row>
    <row r="234" s="4" customFormat="1" ht="25" customHeight="1" spans="1:8">
      <c r="A234" s="73">
        <v>28</v>
      </c>
      <c r="B234" s="72" t="s">
        <v>151</v>
      </c>
      <c r="C234" s="61" t="s">
        <v>58</v>
      </c>
      <c r="D234" s="61" t="s">
        <v>129</v>
      </c>
      <c r="E234" s="61" t="s">
        <v>21</v>
      </c>
      <c r="F234" s="60">
        <v>2</v>
      </c>
      <c r="G234" s="73"/>
      <c r="H234" s="74">
        <f t="shared" si="7"/>
        <v>0</v>
      </c>
    </row>
    <row r="235" s="4" customFormat="1" ht="25" customHeight="1" spans="1:8">
      <c r="A235" s="42" t="s">
        <v>44</v>
      </c>
      <c r="B235" s="43"/>
      <c r="C235" s="44"/>
      <c r="D235" s="44"/>
      <c r="E235" s="44"/>
      <c r="F235" s="44"/>
      <c r="G235" s="45"/>
      <c r="H235" s="37">
        <f>SUM(H207:H234)</f>
        <v>0</v>
      </c>
    </row>
    <row r="236" s="3" customFormat="1" ht="25" customHeight="1" spans="1:8">
      <c r="A236" s="75" t="s">
        <v>276</v>
      </c>
      <c r="B236" s="76"/>
      <c r="C236" s="77"/>
      <c r="D236" s="77"/>
      <c r="E236" s="77"/>
      <c r="F236" s="77"/>
      <c r="G236" s="77"/>
      <c r="H236" s="78"/>
    </row>
    <row r="237" s="4" customFormat="1" ht="25" customHeight="1" spans="1:8">
      <c r="A237" s="73">
        <v>1</v>
      </c>
      <c r="B237" s="97" t="s">
        <v>277</v>
      </c>
      <c r="C237" s="47" t="s">
        <v>73</v>
      </c>
      <c r="D237" s="66" t="s">
        <v>77</v>
      </c>
      <c r="E237" s="73" t="s">
        <v>65</v>
      </c>
      <c r="F237" s="98">
        <v>3</v>
      </c>
      <c r="G237" s="73"/>
      <c r="H237" s="37">
        <f>G237*F237</f>
        <v>0</v>
      </c>
    </row>
    <row r="238" s="4" customFormat="1" ht="25" customHeight="1" spans="1:8">
      <c r="A238" s="73">
        <v>2</v>
      </c>
      <c r="B238" s="72" t="s">
        <v>278</v>
      </c>
      <c r="C238" s="47" t="s">
        <v>73</v>
      </c>
      <c r="D238" s="66" t="s">
        <v>77</v>
      </c>
      <c r="E238" s="51" t="s">
        <v>12</v>
      </c>
      <c r="F238" s="35">
        <v>28.34</v>
      </c>
      <c r="G238" s="52"/>
      <c r="H238" s="37">
        <f t="shared" ref="H238:H258" si="8">G238*F238</f>
        <v>0</v>
      </c>
    </row>
    <row r="239" s="4" customFormat="1" ht="25" customHeight="1" spans="1:8">
      <c r="A239" s="73">
        <v>3</v>
      </c>
      <c r="B239" s="72" t="s">
        <v>207</v>
      </c>
      <c r="C239" s="47" t="s">
        <v>89</v>
      </c>
      <c r="D239" s="66" t="s">
        <v>77</v>
      </c>
      <c r="E239" s="51" t="s">
        <v>12</v>
      </c>
      <c r="F239" s="35">
        <v>22.3216</v>
      </c>
      <c r="G239" s="52"/>
      <c r="H239" s="37">
        <f t="shared" si="8"/>
        <v>0</v>
      </c>
    </row>
    <row r="240" s="4" customFormat="1" ht="25" customHeight="1" spans="1:8">
      <c r="A240" s="73">
        <v>4</v>
      </c>
      <c r="B240" s="97" t="s">
        <v>208</v>
      </c>
      <c r="C240" s="47" t="s">
        <v>89</v>
      </c>
      <c r="D240" s="66" t="s">
        <v>77</v>
      </c>
      <c r="E240" s="51" t="s">
        <v>65</v>
      </c>
      <c r="F240" s="98">
        <v>22.05</v>
      </c>
      <c r="G240" s="73"/>
      <c r="H240" s="37">
        <f t="shared" si="8"/>
        <v>0</v>
      </c>
    </row>
    <row r="241" s="4" customFormat="1" ht="25" customHeight="1" spans="1:8">
      <c r="A241" s="73">
        <v>5</v>
      </c>
      <c r="B241" s="72" t="s">
        <v>269</v>
      </c>
      <c r="C241" s="47" t="s">
        <v>89</v>
      </c>
      <c r="D241" s="66" t="s">
        <v>77</v>
      </c>
      <c r="E241" s="51" t="s">
        <v>65</v>
      </c>
      <c r="F241" s="35">
        <v>6</v>
      </c>
      <c r="G241" s="52"/>
      <c r="H241" s="37">
        <f t="shared" si="8"/>
        <v>0</v>
      </c>
    </row>
    <row r="242" s="4" customFormat="1" ht="25" customHeight="1" spans="1:8">
      <c r="A242" s="73">
        <v>6</v>
      </c>
      <c r="B242" s="72" t="s">
        <v>94</v>
      </c>
      <c r="C242" s="47" t="s">
        <v>95</v>
      </c>
      <c r="D242" s="61"/>
      <c r="E242" s="51" t="s">
        <v>12</v>
      </c>
      <c r="F242" s="35">
        <v>28.34</v>
      </c>
      <c r="G242" s="52"/>
      <c r="H242" s="37">
        <f t="shared" si="8"/>
        <v>0</v>
      </c>
    </row>
    <row r="243" s="4" customFormat="1" ht="25" customHeight="1" spans="1:8">
      <c r="A243" s="73">
        <v>7</v>
      </c>
      <c r="B243" s="72" t="s">
        <v>242</v>
      </c>
      <c r="C243" s="47" t="s">
        <v>97</v>
      </c>
      <c r="D243" s="47" t="s">
        <v>98</v>
      </c>
      <c r="E243" s="51" t="s">
        <v>12</v>
      </c>
      <c r="F243" s="35">
        <v>28.34</v>
      </c>
      <c r="G243" s="52"/>
      <c r="H243" s="37">
        <f t="shared" si="8"/>
        <v>0</v>
      </c>
    </row>
    <row r="244" s="4" customFormat="1" ht="25" customHeight="1" spans="1:8">
      <c r="A244" s="73">
        <v>8</v>
      </c>
      <c r="B244" s="72" t="s">
        <v>99</v>
      </c>
      <c r="C244" s="47" t="s">
        <v>92</v>
      </c>
      <c r="D244" s="31" t="s">
        <v>93</v>
      </c>
      <c r="E244" s="51" t="s">
        <v>12</v>
      </c>
      <c r="F244" s="35">
        <v>28.34</v>
      </c>
      <c r="G244" s="52"/>
      <c r="H244" s="37">
        <f t="shared" si="8"/>
        <v>0</v>
      </c>
    </row>
    <row r="245" s="4" customFormat="1" ht="25" customHeight="1" spans="1:8">
      <c r="A245" s="73">
        <v>9</v>
      </c>
      <c r="B245" s="72" t="s">
        <v>101</v>
      </c>
      <c r="C245" s="47" t="s">
        <v>95</v>
      </c>
      <c r="D245" s="61"/>
      <c r="E245" s="51" t="s">
        <v>12</v>
      </c>
      <c r="F245" s="98">
        <v>55.11</v>
      </c>
      <c r="G245" s="52"/>
      <c r="H245" s="37">
        <f t="shared" si="8"/>
        <v>0</v>
      </c>
    </row>
    <row r="246" s="4" customFormat="1" ht="25" customHeight="1" spans="1:8">
      <c r="A246" s="73">
        <v>10</v>
      </c>
      <c r="B246" s="72" t="s">
        <v>102</v>
      </c>
      <c r="C246" s="47" t="s">
        <v>97</v>
      </c>
      <c r="D246" s="47" t="s">
        <v>98</v>
      </c>
      <c r="E246" s="51" t="s">
        <v>12</v>
      </c>
      <c r="F246" s="98">
        <v>55.11</v>
      </c>
      <c r="G246" s="52"/>
      <c r="H246" s="37">
        <f t="shared" si="8"/>
        <v>0</v>
      </c>
    </row>
    <row r="247" s="4" customFormat="1" ht="25" customHeight="1" spans="1:8">
      <c r="A247" s="73">
        <v>11</v>
      </c>
      <c r="B247" s="72" t="s">
        <v>103</v>
      </c>
      <c r="C247" s="47" t="s">
        <v>92</v>
      </c>
      <c r="D247" s="31" t="s">
        <v>93</v>
      </c>
      <c r="E247" s="51" t="s">
        <v>12</v>
      </c>
      <c r="F247" s="98">
        <v>55.11</v>
      </c>
      <c r="G247" s="52"/>
      <c r="H247" s="37">
        <f t="shared" si="8"/>
        <v>0</v>
      </c>
    </row>
    <row r="248" s="4" customFormat="1" ht="25" customHeight="1" spans="1:8">
      <c r="A248" s="73">
        <v>12</v>
      </c>
      <c r="B248" s="72" t="s">
        <v>279</v>
      </c>
      <c r="C248" s="61" t="s">
        <v>109</v>
      </c>
      <c r="D248" s="61"/>
      <c r="E248" s="51" t="s">
        <v>12</v>
      </c>
      <c r="F248" s="35">
        <v>22.3216</v>
      </c>
      <c r="G248" s="52"/>
      <c r="H248" s="37">
        <f t="shared" si="8"/>
        <v>0</v>
      </c>
    </row>
    <row r="249" s="4" customFormat="1" ht="25" customHeight="1" spans="1:8">
      <c r="A249" s="73">
        <v>13</v>
      </c>
      <c r="B249" s="72" t="s">
        <v>230</v>
      </c>
      <c r="C249" s="47" t="s">
        <v>229</v>
      </c>
      <c r="D249" s="61"/>
      <c r="E249" s="51" t="s">
        <v>65</v>
      </c>
      <c r="F249" s="98">
        <v>22.05</v>
      </c>
      <c r="G249" s="52"/>
      <c r="H249" s="37">
        <f t="shared" si="8"/>
        <v>0</v>
      </c>
    </row>
    <row r="250" s="4" customFormat="1" ht="25" customHeight="1" spans="1:8">
      <c r="A250" s="73">
        <v>14</v>
      </c>
      <c r="B250" s="72" t="s">
        <v>114</v>
      </c>
      <c r="C250" s="47" t="s">
        <v>107</v>
      </c>
      <c r="D250" s="61"/>
      <c r="E250" s="51" t="s">
        <v>65</v>
      </c>
      <c r="F250" s="35">
        <v>6</v>
      </c>
      <c r="G250" s="52"/>
      <c r="H250" s="37">
        <f t="shared" si="8"/>
        <v>0</v>
      </c>
    </row>
    <row r="251" s="4" customFormat="1" ht="25" customHeight="1" spans="1:8">
      <c r="A251" s="73">
        <v>15</v>
      </c>
      <c r="B251" s="72" t="s">
        <v>236</v>
      </c>
      <c r="C251" s="47" t="s">
        <v>58</v>
      </c>
      <c r="D251" s="61"/>
      <c r="E251" s="51" t="s">
        <v>12</v>
      </c>
      <c r="F251" s="35">
        <v>16.752</v>
      </c>
      <c r="G251" s="52"/>
      <c r="H251" s="37">
        <f t="shared" si="8"/>
        <v>0</v>
      </c>
    </row>
    <row r="252" s="4" customFormat="1" ht="25" customHeight="1" spans="1:8">
      <c r="A252" s="73">
        <v>16</v>
      </c>
      <c r="B252" s="72" t="s">
        <v>262</v>
      </c>
      <c r="C252" s="47" t="s">
        <v>58</v>
      </c>
      <c r="D252" s="61"/>
      <c r="E252" s="51" t="s">
        <v>12</v>
      </c>
      <c r="F252" s="35">
        <v>16.752</v>
      </c>
      <c r="G252" s="52"/>
      <c r="H252" s="37">
        <f t="shared" si="8"/>
        <v>0</v>
      </c>
    </row>
    <row r="253" s="4" customFormat="1" ht="25" customHeight="1" spans="1:8">
      <c r="A253" s="73">
        <v>17</v>
      </c>
      <c r="B253" s="72" t="s">
        <v>132</v>
      </c>
      <c r="C253" s="47" t="s">
        <v>58</v>
      </c>
      <c r="D253" s="47" t="s">
        <v>129</v>
      </c>
      <c r="E253" s="51" t="s">
        <v>21</v>
      </c>
      <c r="F253" s="35">
        <v>7</v>
      </c>
      <c r="G253" s="52"/>
      <c r="H253" s="37">
        <f t="shared" si="8"/>
        <v>0</v>
      </c>
    </row>
    <row r="254" s="4" customFormat="1" ht="25" customHeight="1" spans="1:8">
      <c r="A254" s="73">
        <v>18</v>
      </c>
      <c r="B254" s="72" t="s">
        <v>130</v>
      </c>
      <c r="C254" s="47" t="s">
        <v>58</v>
      </c>
      <c r="D254" s="47" t="s">
        <v>118</v>
      </c>
      <c r="E254" s="51" t="s">
        <v>65</v>
      </c>
      <c r="F254" s="35">
        <v>12</v>
      </c>
      <c r="G254" s="52"/>
      <c r="H254" s="37">
        <f t="shared" si="8"/>
        <v>0</v>
      </c>
    </row>
    <row r="255" s="4" customFormat="1" ht="25" customHeight="1" spans="1:8">
      <c r="A255" s="73">
        <v>19</v>
      </c>
      <c r="B255" s="72" t="s">
        <v>280</v>
      </c>
      <c r="C255" s="47" t="s">
        <v>58</v>
      </c>
      <c r="D255" s="47" t="s">
        <v>118</v>
      </c>
      <c r="E255" s="51" t="s">
        <v>21</v>
      </c>
      <c r="F255" s="35">
        <v>1</v>
      </c>
      <c r="G255" s="52"/>
      <c r="H255" s="37">
        <f t="shared" si="8"/>
        <v>0</v>
      </c>
    </row>
    <row r="256" s="4" customFormat="1" ht="25" customHeight="1" spans="1:8">
      <c r="A256" s="73">
        <v>20</v>
      </c>
      <c r="B256" s="72" t="s">
        <v>196</v>
      </c>
      <c r="C256" s="83" t="s">
        <v>58</v>
      </c>
      <c r="D256" s="83" t="s">
        <v>129</v>
      </c>
      <c r="E256" s="51" t="s">
        <v>21</v>
      </c>
      <c r="F256" s="35">
        <v>1</v>
      </c>
      <c r="G256" s="52"/>
      <c r="H256" s="37">
        <f t="shared" si="8"/>
        <v>0</v>
      </c>
    </row>
    <row r="257" s="4" customFormat="1" ht="25" customHeight="1" spans="1:8">
      <c r="A257" s="73">
        <v>21</v>
      </c>
      <c r="B257" s="72" t="s">
        <v>150</v>
      </c>
      <c r="C257" s="61" t="s">
        <v>58</v>
      </c>
      <c r="D257" s="61" t="s">
        <v>118</v>
      </c>
      <c r="E257" s="61" t="s">
        <v>21</v>
      </c>
      <c r="F257" s="60">
        <v>1</v>
      </c>
      <c r="G257" s="73"/>
      <c r="H257" s="74">
        <f t="shared" si="8"/>
        <v>0</v>
      </c>
    </row>
    <row r="258" s="4" customFormat="1" ht="25" customHeight="1" spans="1:8">
      <c r="A258" s="73">
        <v>22</v>
      </c>
      <c r="B258" s="72" t="s">
        <v>151</v>
      </c>
      <c r="C258" s="61" t="s">
        <v>58</v>
      </c>
      <c r="D258" s="61" t="s">
        <v>129</v>
      </c>
      <c r="E258" s="61" t="s">
        <v>21</v>
      </c>
      <c r="F258" s="60">
        <v>3</v>
      </c>
      <c r="G258" s="73"/>
      <c r="H258" s="74">
        <f t="shared" si="8"/>
        <v>0</v>
      </c>
    </row>
    <row r="259" s="4" customFormat="1" ht="25" customHeight="1" spans="1:8">
      <c r="A259" s="42" t="s">
        <v>44</v>
      </c>
      <c r="B259" s="43"/>
      <c r="C259" s="44"/>
      <c r="D259" s="44"/>
      <c r="E259" s="44"/>
      <c r="F259" s="44"/>
      <c r="G259" s="45"/>
      <c r="H259" s="37">
        <f>SUM(H237:H258)</f>
        <v>0</v>
      </c>
    </row>
    <row r="260" s="3" customFormat="1" ht="25" customHeight="1" spans="1:8">
      <c r="A260" s="75" t="s">
        <v>281</v>
      </c>
      <c r="B260" s="76"/>
      <c r="C260" s="77"/>
      <c r="D260" s="77"/>
      <c r="E260" s="77"/>
      <c r="F260" s="77"/>
      <c r="G260" s="77"/>
      <c r="H260" s="78"/>
    </row>
    <row r="261" s="4" customFormat="1" ht="25" customHeight="1" spans="1:8">
      <c r="A261" s="73">
        <v>1</v>
      </c>
      <c r="B261" s="97" t="s">
        <v>240</v>
      </c>
      <c r="C261" s="47" t="s">
        <v>73</v>
      </c>
      <c r="D261" s="66" t="s">
        <v>77</v>
      </c>
      <c r="E261" s="73" t="s">
        <v>65</v>
      </c>
      <c r="F261" s="98">
        <v>3</v>
      </c>
      <c r="G261" s="73"/>
      <c r="H261" s="37">
        <f>G261*F261</f>
        <v>0</v>
      </c>
    </row>
    <row r="262" s="4" customFormat="1" ht="25" customHeight="1" spans="1:8">
      <c r="A262" s="73">
        <v>2</v>
      </c>
      <c r="B262" s="72" t="s">
        <v>278</v>
      </c>
      <c r="C262" s="47" t="s">
        <v>73</v>
      </c>
      <c r="D262" s="66" t="s">
        <v>77</v>
      </c>
      <c r="E262" s="51" t="s">
        <v>12</v>
      </c>
      <c r="F262" s="35">
        <v>20.93</v>
      </c>
      <c r="G262" s="52"/>
      <c r="H262" s="37">
        <f t="shared" ref="H262:H284" si="9">G262*F262</f>
        <v>0</v>
      </c>
    </row>
    <row r="263" s="4" customFormat="1" ht="25" customHeight="1" spans="1:8">
      <c r="A263" s="73">
        <v>3</v>
      </c>
      <c r="B263" s="72" t="s">
        <v>207</v>
      </c>
      <c r="C263" s="47" t="s">
        <v>89</v>
      </c>
      <c r="D263" s="66" t="s">
        <v>77</v>
      </c>
      <c r="E263" s="51" t="s">
        <v>12</v>
      </c>
      <c r="F263" s="35">
        <v>16.12</v>
      </c>
      <c r="G263" s="52"/>
      <c r="H263" s="37">
        <f t="shared" si="9"/>
        <v>0</v>
      </c>
    </row>
    <row r="264" s="4" customFormat="1" ht="25" customHeight="1" spans="1:8">
      <c r="A264" s="73">
        <v>4</v>
      </c>
      <c r="B264" s="97" t="s">
        <v>208</v>
      </c>
      <c r="C264" s="47" t="s">
        <v>89</v>
      </c>
      <c r="D264" s="66" t="s">
        <v>77</v>
      </c>
      <c r="E264" s="51" t="s">
        <v>65</v>
      </c>
      <c r="F264" s="98">
        <v>19.66</v>
      </c>
      <c r="G264" s="73"/>
      <c r="H264" s="37">
        <f t="shared" si="9"/>
        <v>0</v>
      </c>
    </row>
    <row r="265" s="4" customFormat="1" ht="25" customHeight="1" spans="1:8">
      <c r="A265" s="73">
        <v>5</v>
      </c>
      <c r="B265" s="72" t="s">
        <v>269</v>
      </c>
      <c r="C265" s="47" t="s">
        <v>89</v>
      </c>
      <c r="D265" s="66" t="s">
        <v>77</v>
      </c>
      <c r="E265" s="51" t="s">
        <v>65</v>
      </c>
      <c r="F265" s="35">
        <v>10.5</v>
      </c>
      <c r="G265" s="52"/>
      <c r="H265" s="37">
        <f t="shared" si="9"/>
        <v>0</v>
      </c>
    </row>
    <row r="266" s="4" customFormat="1" ht="25" customHeight="1" spans="1:8">
      <c r="A266" s="73">
        <v>6</v>
      </c>
      <c r="B266" s="72" t="s">
        <v>94</v>
      </c>
      <c r="C266" s="47" t="s">
        <v>95</v>
      </c>
      <c r="D266" s="61"/>
      <c r="E266" s="51" t="s">
        <v>12</v>
      </c>
      <c r="F266" s="35">
        <v>20.93</v>
      </c>
      <c r="G266" s="52"/>
      <c r="H266" s="37">
        <f t="shared" si="9"/>
        <v>0</v>
      </c>
    </row>
    <row r="267" s="4" customFormat="1" ht="25" customHeight="1" spans="1:8">
      <c r="A267" s="73">
        <v>7</v>
      </c>
      <c r="B267" s="72" t="s">
        <v>242</v>
      </c>
      <c r="C267" s="47" t="s">
        <v>97</v>
      </c>
      <c r="D267" s="47" t="s">
        <v>98</v>
      </c>
      <c r="E267" s="51" t="s">
        <v>12</v>
      </c>
      <c r="F267" s="35">
        <v>20.93</v>
      </c>
      <c r="G267" s="52"/>
      <c r="H267" s="37">
        <f t="shared" si="9"/>
        <v>0</v>
      </c>
    </row>
    <row r="268" s="4" customFormat="1" ht="25" customHeight="1" spans="1:8">
      <c r="A268" s="73">
        <v>8</v>
      </c>
      <c r="B268" s="72" t="s">
        <v>99</v>
      </c>
      <c r="C268" s="47" t="s">
        <v>92</v>
      </c>
      <c r="D268" s="31" t="s">
        <v>93</v>
      </c>
      <c r="E268" s="51" t="s">
        <v>12</v>
      </c>
      <c r="F268" s="35">
        <v>20.93</v>
      </c>
      <c r="G268" s="52"/>
      <c r="H268" s="37">
        <f t="shared" si="9"/>
        <v>0</v>
      </c>
    </row>
    <row r="269" s="4" customFormat="1" ht="25" customHeight="1" spans="1:8">
      <c r="A269" s="73">
        <v>9</v>
      </c>
      <c r="B269" s="72" t="s">
        <v>101</v>
      </c>
      <c r="C269" s="47" t="s">
        <v>95</v>
      </c>
      <c r="D269" s="61"/>
      <c r="E269" s="51" t="s">
        <v>12</v>
      </c>
      <c r="F269" s="98">
        <v>38.637</v>
      </c>
      <c r="G269" s="52"/>
      <c r="H269" s="37">
        <f t="shared" si="9"/>
        <v>0</v>
      </c>
    </row>
    <row r="270" s="4" customFormat="1" ht="25" customHeight="1" spans="1:8">
      <c r="A270" s="73">
        <v>10</v>
      </c>
      <c r="B270" s="72" t="s">
        <v>102</v>
      </c>
      <c r="C270" s="47" t="s">
        <v>97</v>
      </c>
      <c r="D270" s="47" t="s">
        <v>98</v>
      </c>
      <c r="E270" s="51" t="s">
        <v>12</v>
      </c>
      <c r="F270" s="98">
        <v>38.637</v>
      </c>
      <c r="G270" s="52"/>
      <c r="H270" s="37">
        <f t="shared" si="9"/>
        <v>0</v>
      </c>
    </row>
    <row r="271" s="4" customFormat="1" ht="25" customHeight="1" spans="1:8">
      <c r="A271" s="73">
        <v>11</v>
      </c>
      <c r="B271" s="72" t="s">
        <v>103</v>
      </c>
      <c r="C271" s="47" t="s">
        <v>92</v>
      </c>
      <c r="D271" s="31" t="s">
        <v>93</v>
      </c>
      <c r="E271" s="51" t="s">
        <v>12</v>
      </c>
      <c r="F271" s="98">
        <v>38.637</v>
      </c>
      <c r="G271" s="52"/>
      <c r="H271" s="37">
        <f t="shared" si="9"/>
        <v>0</v>
      </c>
    </row>
    <row r="272" s="4" customFormat="1" ht="25" customHeight="1" spans="1:8">
      <c r="A272" s="73">
        <v>12</v>
      </c>
      <c r="B272" s="72" t="s">
        <v>282</v>
      </c>
      <c r="C272" s="61" t="s">
        <v>109</v>
      </c>
      <c r="D272" s="61"/>
      <c r="E272" s="51" t="s">
        <v>12</v>
      </c>
      <c r="F272" s="35">
        <v>16.12</v>
      </c>
      <c r="G272" s="52"/>
      <c r="H272" s="37">
        <f t="shared" si="9"/>
        <v>0</v>
      </c>
    </row>
    <row r="273" s="4" customFormat="1" ht="25" customHeight="1" spans="1:8">
      <c r="A273" s="73">
        <v>13</v>
      </c>
      <c r="B273" s="72" t="s">
        <v>230</v>
      </c>
      <c r="C273" s="47" t="s">
        <v>229</v>
      </c>
      <c r="D273" s="61"/>
      <c r="E273" s="51" t="s">
        <v>65</v>
      </c>
      <c r="F273" s="98">
        <v>19.66</v>
      </c>
      <c r="G273" s="52"/>
      <c r="H273" s="37">
        <f t="shared" si="9"/>
        <v>0</v>
      </c>
    </row>
    <row r="274" s="4" customFormat="1" ht="25" customHeight="1" spans="1:8">
      <c r="A274" s="73">
        <v>14</v>
      </c>
      <c r="B274" s="72" t="s">
        <v>114</v>
      </c>
      <c r="C274" s="47" t="s">
        <v>107</v>
      </c>
      <c r="D274" s="61"/>
      <c r="E274" s="51" t="s">
        <v>65</v>
      </c>
      <c r="F274" s="35">
        <v>10.5</v>
      </c>
      <c r="G274" s="52"/>
      <c r="H274" s="37">
        <f t="shared" si="9"/>
        <v>0</v>
      </c>
    </row>
    <row r="275" s="4" customFormat="1" ht="25" customHeight="1" spans="1:8">
      <c r="A275" s="73">
        <v>15</v>
      </c>
      <c r="B275" s="72" t="s">
        <v>236</v>
      </c>
      <c r="C275" s="61" t="s">
        <v>109</v>
      </c>
      <c r="D275" s="61"/>
      <c r="E275" s="51" t="s">
        <v>12</v>
      </c>
      <c r="F275" s="35">
        <v>12.5136</v>
      </c>
      <c r="G275" s="52"/>
      <c r="H275" s="37">
        <f t="shared" si="9"/>
        <v>0</v>
      </c>
    </row>
    <row r="276" s="4" customFormat="1" ht="25" customHeight="1" spans="1:8">
      <c r="A276" s="73">
        <v>16</v>
      </c>
      <c r="B276" s="72" t="s">
        <v>262</v>
      </c>
      <c r="C276" s="61" t="s">
        <v>109</v>
      </c>
      <c r="D276" s="61"/>
      <c r="E276" s="51" t="s">
        <v>12</v>
      </c>
      <c r="F276" s="35">
        <v>12.5136</v>
      </c>
      <c r="G276" s="52"/>
      <c r="H276" s="37">
        <f t="shared" si="9"/>
        <v>0</v>
      </c>
    </row>
    <row r="277" s="4" customFormat="1" ht="25" customHeight="1" spans="1:8">
      <c r="A277" s="73">
        <v>17</v>
      </c>
      <c r="B277" s="72" t="s">
        <v>132</v>
      </c>
      <c r="C277" s="47" t="s">
        <v>58</v>
      </c>
      <c r="D277" s="47" t="s">
        <v>129</v>
      </c>
      <c r="E277" s="51" t="s">
        <v>21</v>
      </c>
      <c r="F277" s="35">
        <v>5</v>
      </c>
      <c r="G277" s="52"/>
      <c r="H277" s="37">
        <f t="shared" si="9"/>
        <v>0</v>
      </c>
    </row>
    <row r="278" s="4" customFormat="1" ht="25" customHeight="1" spans="1:8">
      <c r="A278" s="73">
        <v>18</v>
      </c>
      <c r="B278" s="72" t="s">
        <v>130</v>
      </c>
      <c r="C278" s="47" t="s">
        <v>58</v>
      </c>
      <c r="D278" s="47" t="s">
        <v>118</v>
      </c>
      <c r="E278" s="51" t="s">
        <v>65</v>
      </c>
      <c r="F278" s="35">
        <v>5.36</v>
      </c>
      <c r="G278" s="52"/>
      <c r="H278" s="37">
        <f t="shared" si="9"/>
        <v>0</v>
      </c>
    </row>
    <row r="279" s="4" customFormat="1" ht="25" customHeight="1" spans="1:8">
      <c r="A279" s="73">
        <v>19</v>
      </c>
      <c r="B279" s="72" t="s">
        <v>283</v>
      </c>
      <c r="C279" s="47" t="s">
        <v>58</v>
      </c>
      <c r="D279" s="47" t="s">
        <v>118</v>
      </c>
      <c r="E279" s="51" t="s">
        <v>21</v>
      </c>
      <c r="F279" s="35">
        <v>1</v>
      </c>
      <c r="G279" s="52"/>
      <c r="H279" s="37">
        <f t="shared" si="9"/>
        <v>0</v>
      </c>
    </row>
    <row r="280" s="4" customFormat="1" ht="25" customHeight="1" spans="1:8">
      <c r="A280" s="73">
        <v>20</v>
      </c>
      <c r="B280" s="72" t="s">
        <v>284</v>
      </c>
      <c r="C280" s="47" t="s">
        <v>58</v>
      </c>
      <c r="D280" s="47" t="s">
        <v>118</v>
      </c>
      <c r="E280" s="51" t="s">
        <v>21</v>
      </c>
      <c r="F280" s="35">
        <v>1</v>
      </c>
      <c r="G280" s="52"/>
      <c r="H280" s="37">
        <f t="shared" si="9"/>
        <v>0</v>
      </c>
    </row>
    <row r="281" s="4" customFormat="1" ht="25" customHeight="1" spans="1:8">
      <c r="A281" s="73">
        <v>21</v>
      </c>
      <c r="B281" s="72" t="s">
        <v>196</v>
      </c>
      <c r="C281" s="83" t="s">
        <v>58</v>
      </c>
      <c r="D281" s="83" t="s">
        <v>129</v>
      </c>
      <c r="E281" s="51" t="s">
        <v>21</v>
      </c>
      <c r="F281" s="35">
        <v>1</v>
      </c>
      <c r="G281" s="52"/>
      <c r="H281" s="37">
        <f t="shared" si="9"/>
        <v>0</v>
      </c>
    </row>
    <row r="282" s="4" customFormat="1" ht="25" customHeight="1" spans="1:8">
      <c r="A282" s="73">
        <v>22</v>
      </c>
      <c r="B282" s="72" t="s">
        <v>148</v>
      </c>
      <c r="C282" s="47" t="s">
        <v>109</v>
      </c>
      <c r="D282" s="83" t="s">
        <v>149</v>
      </c>
      <c r="E282" s="51" t="s">
        <v>21</v>
      </c>
      <c r="F282" s="35">
        <v>1</v>
      </c>
      <c r="G282" s="52"/>
      <c r="H282" s="37">
        <f t="shared" si="9"/>
        <v>0</v>
      </c>
    </row>
    <row r="283" s="4" customFormat="1" ht="25" customHeight="1" spans="1:8">
      <c r="A283" s="73">
        <v>23</v>
      </c>
      <c r="B283" s="72" t="s">
        <v>150</v>
      </c>
      <c r="C283" s="61" t="s">
        <v>58</v>
      </c>
      <c r="D283" s="61" t="s">
        <v>118</v>
      </c>
      <c r="E283" s="61" t="s">
        <v>21</v>
      </c>
      <c r="F283" s="60">
        <v>1</v>
      </c>
      <c r="G283" s="73"/>
      <c r="H283" s="74">
        <f t="shared" si="9"/>
        <v>0</v>
      </c>
    </row>
    <row r="284" s="4" customFormat="1" ht="25" customHeight="1" spans="1:8">
      <c r="A284" s="73">
        <v>24</v>
      </c>
      <c r="B284" s="72" t="s">
        <v>151</v>
      </c>
      <c r="C284" s="61" t="s">
        <v>58</v>
      </c>
      <c r="D284" s="61" t="s">
        <v>129</v>
      </c>
      <c r="E284" s="61" t="s">
        <v>21</v>
      </c>
      <c r="F284" s="60">
        <v>2</v>
      </c>
      <c r="G284" s="73"/>
      <c r="H284" s="74">
        <f t="shared" si="9"/>
        <v>0</v>
      </c>
    </row>
    <row r="285" s="4" customFormat="1" ht="25" customHeight="1" spans="1:8">
      <c r="A285" s="42" t="s">
        <v>44</v>
      </c>
      <c r="B285" s="43"/>
      <c r="C285" s="44"/>
      <c r="D285" s="44"/>
      <c r="E285" s="44"/>
      <c r="F285" s="44"/>
      <c r="G285" s="45"/>
      <c r="H285" s="37">
        <f>SUM(H261:H284)</f>
        <v>0</v>
      </c>
    </row>
    <row r="286" s="3" customFormat="1" ht="25" customHeight="1" spans="1:8">
      <c r="A286" s="75" t="s">
        <v>285</v>
      </c>
      <c r="B286" s="76"/>
      <c r="C286" s="77"/>
      <c r="D286" s="77"/>
      <c r="E286" s="77"/>
      <c r="F286" s="77"/>
      <c r="G286" s="77"/>
      <c r="H286" s="78"/>
    </row>
    <row r="287" s="4" customFormat="1" ht="25" customHeight="1" spans="1:8">
      <c r="A287" s="73">
        <v>1</v>
      </c>
      <c r="B287" s="97" t="s">
        <v>208</v>
      </c>
      <c r="C287" s="47" t="s">
        <v>89</v>
      </c>
      <c r="D287" s="66" t="s">
        <v>77</v>
      </c>
      <c r="E287" s="51" t="s">
        <v>65</v>
      </c>
      <c r="F287" s="98">
        <v>17.72</v>
      </c>
      <c r="G287" s="73"/>
      <c r="H287" s="37">
        <f>G287*F287</f>
        <v>0</v>
      </c>
    </row>
    <row r="288" s="4" customFormat="1" ht="25" customHeight="1" spans="1:8">
      <c r="A288" s="73">
        <v>2</v>
      </c>
      <c r="B288" s="72" t="s">
        <v>94</v>
      </c>
      <c r="C288" s="47" t="s">
        <v>95</v>
      </c>
      <c r="D288" s="61"/>
      <c r="E288" s="51" t="s">
        <v>12</v>
      </c>
      <c r="F288" s="35">
        <v>19.46</v>
      </c>
      <c r="G288" s="52"/>
      <c r="H288" s="37">
        <f t="shared" ref="H288:H298" si="10">G288*F288</f>
        <v>0</v>
      </c>
    </row>
    <row r="289" s="4" customFormat="1" ht="25" customHeight="1" spans="1:8">
      <c r="A289" s="73">
        <v>3</v>
      </c>
      <c r="B289" s="72" t="s">
        <v>242</v>
      </c>
      <c r="C289" s="47" t="s">
        <v>97</v>
      </c>
      <c r="D289" s="47" t="s">
        <v>98</v>
      </c>
      <c r="E289" s="51" t="s">
        <v>12</v>
      </c>
      <c r="F289" s="35">
        <v>19.46</v>
      </c>
      <c r="G289" s="52"/>
      <c r="H289" s="37">
        <f t="shared" si="10"/>
        <v>0</v>
      </c>
    </row>
    <row r="290" s="4" customFormat="1" ht="25" customHeight="1" spans="1:8">
      <c r="A290" s="73">
        <v>4</v>
      </c>
      <c r="B290" s="72" t="s">
        <v>286</v>
      </c>
      <c r="C290" s="47" t="s">
        <v>92</v>
      </c>
      <c r="D290" s="31" t="s">
        <v>93</v>
      </c>
      <c r="E290" s="51" t="s">
        <v>12</v>
      </c>
      <c r="F290" s="35">
        <v>19.46</v>
      </c>
      <c r="G290" s="52"/>
      <c r="H290" s="37">
        <f t="shared" si="10"/>
        <v>0</v>
      </c>
    </row>
    <row r="291" s="4" customFormat="1" ht="25" customHeight="1" spans="1:8">
      <c r="A291" s="73">
        <v>5</v>
      </c>
      <c r="B291" s="72" t="s">
        <v>101</v>
      </c>
      <c r="C291" s="47" t="s">
        <v>95</v>
      </c>
      <c r="D291" s="61"/>
      <c r="E291" s="51" t="s">
        <v>12</v>
      </c>
      <c r="F291" s="98">
        <v>76.8096</v>
      </c>
      <c r="G291" s="52"/>
      <c r="H291" s="37">
        <f t="shared" si="10"/>
        <v>0</v>
      </c>
    </row>
    <row r="292" s="4" customFormat="1" ht="25" customHeight="1" spans="1:8">
      <c r="A292" s="73">
        <v>6</v>
      </c>
      <c r="B292" s="72" t="s">
        <v>102</v>
      </c>
      <c r="C292" s="47" t="s">
        <v>97</v>
      </c>
      <c r="D292" s="47" t="s">
        <v>98</v>
      </c>
      <c r="E292" s="51" t="s">
        <v>12</v>
      </c>
      <c r="F292" s="98">
        <v>76.8096</v>
      </c>
      <c r="G292" s="52"/>
      <c r="H292" s="37">
        <f t="shared" si="10"/>
        <v>0</v>
      </c>
    </row>
    <row r="293" s="4" customFormat="1" ht="25" customHeight="1" spans="1:8">
      <c r="A293" s="73">
        <v>7</v>
      </c>
      <c r="B293" s="72" t="s">
        <v>103</v>
      </c>
      <c r="C293" s="47" t="s">
        <v>92</v>
      </c>
      <c r="D293" s="31" t="s">
        <v>93</v>
      </c>
      <c r="E293" s="51" t="s">
        <v>12</v>
      </c>
      <c r="F293" s="98">
        <v>76.8096</v>
      </c>
      <c r="G293" s="52"/>
      <c r="H293" s="37">
        <f t="shared" si="10"/>
        <v>0</v>
      </c>
    </row>
    <row r="294" s="4" customFormat="1" ht="25" customHeight="1" spans="1:8">
      <c r="A294" s="73">
        <v>8</v>
      </c>
      <c r="B294" s="72" t="s">
        <v>230</v>
      </c>
      <c r="C294" s="47" t="s">
        <v>229</v>
      </c>
      <c r="D294" s="61"/>
      <c r="E294" s="51" t="s">
        <v>65</v>
      </c>
      <c r="F294" s="98">
        <v>17.72</v>
      </c>
      <c r="G294" s="52"/>
      <c r="H294" s="37">
        <f t="shared" si="10"/>
        <v>0</v>
      </c>
    </row>
    <row r="295" s="4" customFormat="1" ht="25" customHeight="1" spans="1:8">
      <c r="A295" s="73">
        <v>9</v>
      </c>
      <c r="B295" s="72" t="s">
        <v>188</v>
      </c>
      <c r="C295" s="61" t="s">
        <v>58</v>
      </c>
      <c r="D295" s="61" t="s">
        <v>129</v>
      </c>
      <c r="E295" s="51" t="s">
        <v>21</v>
      </c>
      <c r="F295" s="35">
        <v>1</v>
      </c>
      <c r="G295" s="52"/>
      <c r="H295" s="37">
        <f t="shared" si="10"/>
        <v>0</v>
      </c>
    </row>
    <row r="296" s="4" customFormat="1" ht="25" customHeight="1" spans="1:8">
      <c r="A296" s="73">
        <v>10</v>
      </c>
      <c r="B296" s="72" t="s">
        <v>189</v>
      </c>
      <c r="C296" s="61" t="s">
        <v>67</v>
      </c>
      <c r="D296" s="61" t="s">
        <v>190</v>
      </c>
      <c r="E296" s="51" t="s">
        <v>23</v>
      </c>
      <c r="F296" s="35">
        <v>1</v>
      </c>
      <c r="G296" s="52"/>
      <c r="H296" s="37">
        <f t="shared" si="10"/>
        <v>0</v>
      </c>
    </row>
    <row r="297" s="4" customFormat="1" ht="25" customHeight="1" spans="1:8">
      <c r="A297" s="73">
        <v>11</v>
      </c>
      <c r="B297" s="72" t="s">
        <v>196</v>
      </c>
      <c r="C297" s="83" t="s">
        <v>58</v>
      </c>
      <c r="D297" s="83" t="s">
        <v>129</v>
      </c>
      <c r="E297" s="51" t="s">
        <v>21</v>
      </c>
      <c r="F297" s="35">
        <v>1</v>
      </c>
      <c r="G297" s="52"/>
      <c r="H297" s="37">
        <f t="shared" si="10"/>
        <v>0</v>
      </c>
    </row>
    <row r="298" s="4" customFormat="1" ht="25" customHeight="1" spans="1:8">
      <c r="A298" s="73">
        <v>12</v>
      </c>
      <c r="B298" s="72" t="s">
        <v>151</v>
      </c>
      <c r="C298" s="61" t="s">
        <v>58</v>
      </c>
      <c r="D298" s="61" t="s">
        <v>129</v>
      </c>
      <c r="E298" s="61" t="s">
        <v>21</v>
      </c>
      <c r="F298" s="60">
        <v>4</v>
      </c>
      <c r="G298" s="73"/>
      <c r="H298" s="74">
        <f t="shared" si="10"/>
        <v>0</v>
      </c>
    </row>
    <row r="299" s="4" customFormat="1" ht="25" customHeight="1" spans="1:8">
      <c r="A299" s="42" t="s">
        <v>44</v>
      </c>
      <c r="B299" s="43"/>
      <c r="C299" s="44"/>
      <c r="D299" s="44"/>
      <c r="E299" s="44"/>
      <c r="F299" s="44"/>
      <c r="G299" s="45"/>
      <c r="H299" s="37">
        <f>SUM(H287:H298)</f>
        <v>0</v>
      </c>
    </row>
    <row r="300" s="3" customFormat="1" ht="25" customHeight="1" spans="1:8">
      <c r="A300" s="75" t="s">
        <v>287</v>
      </c>
      <c r="B300" s="76"/>
      <c r="C300" s="77"/>
      <c r="D300" s="77"/>
      <c r="E300" s="77"/>
      <c r="F300" s="77"/>
      <c r="G300" s="77"/>
      <c r="H300" s="78"/>
    </row>
    <row r="301" s="4" customFormat="1" ht="25" customHeight="1" spans="1:8">
      <c r="A301" s="73">
        <v>1</v>
      </c>
      <c r="B301" s="97" t="s">
        <v>288</v>
      </c>
      <c r="C301" s="47" t="s">
        <v>73</v>
      </c>
      <c r="D301" s="66" t="s">
        <v>77</v>
      </c>
      <c r="E301" s="51" t="s">
        <v>12</v>
      </c>
      <c r="F301" s="98">
        <v>6.49629</v>
      </c>
      <c r="G301" s="73"/>
      <c r="H301" s="37">
        <f>G301*F301</f>
        <v>0</v>
      </c>
    </row>
    <row r="302" s="4" customFormat="1" ht="25" customHeight="1" spans="1:8">
      <c r="A302" s="73">
        <v>2</v>
      </c>
      <c r="B302" s="72" t="s">
        <v>207</v>
      </c>
      <c r="C302" s="47" t="s">
        <v>89</v>
      </c>
      <c r="D302" s="66" t="s">
        <v>77</v>
      </c>
      <c r="E302" s="51" t="s">
        <v>12</v>
      </c>
      <c r="F302" s="35">
        <v>27.57</v>
      </c>
      <c r="G302" s="52"/>
      <c r="H302" s="37">
        <f t="shared" ref="H302:H317" si="11">G302*F302</f>
        <v>0</v>
      </c>
    </row>
    <row r="303" s="4" customFormat="1" ht="25" customHeight="1" spans="1:8">
      <c r="A303" s="73">
        <v>3</v>
      </c>
      <c r="B303" s="97" t="s">
        <v>208</v>
      </c>
      <c r="C303" s="47" t="s">
        <v>89</v>
      </c>
      <c r="D303" s="66" t="s">
        <v>77</v>
      </c>
      <c r="E303" s="51" t="s">
        <v>65</v>
      </c>
      <c r="F303" s="98">
        <v>17.72</v>
      </c>
      <c r="G303" s="73"/>
      <c r="H303" s="37">
        <f t="shared" si="11"/>
        <v>0</v>
      </c>
    </row>
    <row r="304" s="4" customFormat="1" ht="25" customHeight="1" spans="1:8">
      <c r="A304" s="73">
        <v>4</v>
      </c>
      <c r="B304" s="72" t="s">
        <v>101</v>
      </c>
      <c r="C304" s="47" t="s">
        <v>95</v>
      </c>
      <c r="D304" s="61"/>
      <c r="E304" s="51" t="s">
        <v>12</v>
      </c>
      <c r="F304" s="98">
        <v>86.61</v>
      </c>
      <c r="G304" s="52"/>
      <c r="H304" s="37">
        <f t="shared" si="11"/>
        <v>0</v>
      </c>
    </row>
    <row r="305" s="4" customFormat="1" ht="25" customHeight="1" spans="1:8">
      <c r="A305" s="73">
        <v>5</v>
      </c>
      <c r="B305" s="72" t="s">
        <v>102</v>
      </c>
      <c r="C305" s="47" t="s">
        <v>97</v>
      </c>
      <c r="D305" s="47" t="s">
        <v>98</v>
      </c>
      <c r="E305" s="51" t="s">
        <v>12</v>
      </c>
      <c r="F305" s="98">
        <v>86.61</v>
      </c>
      <c r="G305" s="52"/>
      <c r="H305" s="37">
        <f t="shared" si="11"/>
        <v>0</v>
      </c>
    </row>
    <row r="306" s="4" customFormat="1" ht="25" customHeight="1" spans="1:8">
      <c r="A306" s="73">
        <v>6</v>
      </c>
      <c r="B306" s="72" t="s">
        <v>103</v>
      </c>
      <c r="C306" s="47" t="s">
        <v>92</v>
      </c>
      <c r="D306" s="31" t="s">
        <v>93</v>
      </c>
      <c r="E306" s="51" t="s">
        <v>12</v>
      </c>
      <c r="F306" s="98">
        <v>86.61</v>
      </c>
      <c r="G306" s="52"/>
      <c r="H306" s="37">
        <f t="shared" si="11"/>
        <v>0</v>
      </c>
    </row>
    <row r="307" s="4" customFormat="1" ht="25" customHeight="1" spans="1:8">
      <c r="A307" s="73">
        <v>7</v>
      </c>
      <c r="B307" s="72" t="s">
        <v>230</v>
      </c>
      <c r="C307" s="47" t="s">
        <v>229</v>
      </c>
      <c r="D307" s="61"/>
      <c r="E307" s="51" t="s">
        <v>65</v>
      </c>
      <c r="F307" s="98">
        <v>17.72</v>
      </c>
      <c r="G307" s="52"/>
      <c r="H307" s="37">
        <f t="shared" si="11"/>
        <v>0</v>
      </c>
    </row>
    <row r="308" s="4" customFormat="1" ht="25" customHeight="1" spans="1:8">
      <c r="A308" s="73">
        <v>8</v>
      </c>
      <c r="B308" s="72" t="s">
        <v>132</v>
      </c>
      <c r="C308" s="47" t="s">
        <v>58</v>
      </c>
      <c r="D308" s="47" t="s">
        <v>129</v>
      </c>
      <c r="E308" s="51" t="s">
        <v>21</v>
      </c>
      <c r="F308" s="35">
        <v>8</v>
      </c>
      <c r="G308" s="52"/>
      <c r="H308" s="37">
        <f t="shared" si="11"/>
        <v>0</v>
      </c>
    </row>
    <row r="309" s="4" customFormat="1" ht="25" customHeight="1" spans="1:8">
      <c r="A309" s="73">
        <v>9</v>
      </c>
      <c r="B309" s="72" t="s">
        <v>130</v>
      </c>
      <c r="C309" s="47" t="s">
        <v>58</v>
      </c>
      <c r="D309" s="47" t="s">
        <v>118</v>
      </c>
      <c r="E309" s="51" t="s">
        <v>65</v>
      </c>
      <c r="F309" s="35">
        <v>9.2</v>
      </c>
      <c r="G309" s="52"/>
      <c r="H309" s="37">
        <f t="shared" si="11"/>
        <v>0</v>
      </c>
    </row>
    <row r="310" s="4" customFormat="1" ht="25" customHeight="1" spans="1:8">
      <c r="A310" s="73">
        <v>10</v>
      </c>
      <c r="B310" s="72" t="s">
        <v>283</v>
      </c>
      <c r="C310" s="47" t="s">
        <v>58</v>
      </c>
      <c r="D310" s="47" t="s">
        <v>118</v>
      </c>
      <c r="E310" s="51" t="s">
        <v>21</v>
      </c>
      <c r="F310" s="35">
        <v>2</v>
      </c>
      <c r="G310" s="52"/>
      <c r="H310" s="37">
        <f t="shared" si="11"/>
        <v>0</v>
      </c>
    </row>
    <row r="311" s="4" customFormat="1" ht="25" customHeight="1" spans="1:8">
      <c r="A311" s="73">
        <v>11</v>
      </c>
      <c r="B311" s="72" t="s">
        <v>196</v>
      </c>
      <c r="C311" s="83" t="s">
        <v>58</v>
      </c>
      <c r="D311" s="83" t="s">
        <v>129</v>
      </c>
      <c r="E311" s="51" t="s">
        <v>21</v>
      </c>
      <c r="F311" s="35">
        <v>2</v>
      </c>
      <c r="G311" s="52"/>
      <c r="H311" s="37">
        <f t="shared" si="11"/>
        <v>0</v>
      </c>
    </row>
    <row r="312" s="4" customFormat="1" ht="25" customHeight="1" spans="1:8">
      <c r="A312" s="73">
        <v>12</v>
      </c>
      <c r="B312" s="72" t="s">
        <v>189</v>
      </c>
      <c r="C312" s="61" t="s">
        <v>67</v>
      </c>
      <c r="D312" s="61" t="s">
        <v>190</v>
      </c>
      <c r="E312" s="51" t="s">
        <v>23</v>
      </c>
      <c r="F312" s="35">
        <v>2</v>
      </c>
      <c r="G312" s="52"/>
      <c r="H312" s="37">
        <f t="shared" si="11"/>
        <v>0</v>
      </c>
    </row>
    <row r="313" s="4" customFormat="1" ht="25" customHeight="1" spans="1:8">
      <c r="A313" s="73">
        <v>13</v>
      </c>
      <c r="B313" s="72" t="s">
        <v>248</v>
      </c>
      <c r="C313" s="47" t="s">
        <v>249</v>
      </c>
      <c r="D313" s="61"/>
      <c r="E313" s="51" t="s">
        <v>12</v>
      </c>
      <c r="F313" s="35">
        <v>27.57</v>
      </c>
      <c r="G313" s="52"/>
      <c r="H313" s="37">
        <f t="shared" si="11"/>
        <v>0</v>
      </c>
    </row>
    <row r="314" s="4" customFormat="1" ht="25" customHeight="1" spans="1:8">
      <c r="A314" s="73">
        <v>14</v>
      </c>
      <c r="B314" s="72" t="s">
        <v>289</v>
      </c>
      <c r="C314" s="61" t="s">
        <v>290</v>
      </c>
      <c r="D314" s="61"/>
      <c r="E314" s="51" t="s">
        <v>12</v>
      </c>
      <c r="F314" s="35">
        <v>25.06</v>
      </c>
      <c r="G314" s="52"/>
      <c r="H314" s="37">
        <f t="shared" si="11"/>
        <v>0</v>
      </c>
    </row>
    <row r="315" s="4" customFormat="1" ht="25" customHeight="1" spans="1:8">
      <c r="A315" s="73">
        <v>16</v>
      </c>
      <c r="B315" s="72" t="s">
        <v>291</v>
      </c>
      <c r="C315" s="61" t="s">
        <v>109</v>
      </c>
      <c r="D315" s="61"/>
      <c r="E315" s="51" t="s">
        <v>12</v>
      </c>
      <c r="F315" s="35">
        <v>6.52</v>
      </c>
      <c r="G315" s="52"/>
      <c r="H315" s="37">
        <f t="shared" si="11"/>
        <v>0</v>
      </c>
    </row>
    <row r="316" s="4" customFormat="1" ht="25" customHeight="1" spans="1:8">
      <c r="A316" s="73">
        <v>18</v>
      </c>
      <c r="B316" s="72" t="s">
        <v>196</v>
      </c>
      <c r="C316" s="83" t="s">
        <v>58</v>
      </c>
      <c r="D316" s="83" t="s">
        <v>129</v>
      </c>
      <c r="E316" s="51" t="s">
        <v>21</v>
      </c>
      <c r="F316" s="35">
        <v>2</v>
      </c>
      <c r="G316" s="52"/>
      <c r="H316" s="37">
        <f t="shared" si="11"/>
        <v>0</v>
      </c>
    </row>
    <row r="317" s="4" customFormat="1" ht="25" customHeight="1" spans="1:8">
      <c r="A317" s="73">
        <v>19</v>
      </c>
      <c r="B317" s="72" t="s">
        <v>197</v>
      </c>
      <c r="C317" s="51" t="s">
        <v>198</v>
      </c>
      <c r="D317" s="51" t="s">
        <v>199</v>
      </c>
      <c r="E317" s="51" t="s">
        <v>200</v>
      </c>
      <c r="F317" s="60">
        <v>2</v>
      </c>
      <c r="G317" s="61"/>
      <c r="H317" s="37">
        <f t="shared" si="11"/>
        <v>0</v>
      </c>
    </row>
    <row r="318" s="4" customFormat="1" ht="25" customHeight="1" spans="1:8">
      <c r="A318" s="42" t="s">
        <v>44</v>
      </c>
      <c r="B318" s="43"/>
      <c r="C318" s="44"/>
      <c r="D318" s="44"/>
      <c r="E318" s="44"/>
      <c r="F318" s="44"/>
      <c r="G318" s="45"/>
      <c r="H318" s="37">
        <f>SUM(H301:H317)</f>
        <v>0</v>
      </c>
    </row>
    <row r="319" s="3" customFormat="1" ht="25" customHeight="1" spans="1:8">
      <c r="A319" s="75" t="s">
        <v>292</v>
      </c>
      <c r="B319" s="76"/>
      <c r="C319" s="77"/>
      <c r="D319" s="77"/>
      <c r="E319" s="77"/>
      <c r="F319" s="77"/>
      <c r="G319" s="77"/>
      <c r="H319" s="78"/>
    </row>
    <row r="320" s="4" customFormat="1" ht="25" customHeight="1" spans="1:8">
      <c r="A320" s="73">
        <v>1</v>
      </c>
      <c r="B320" s="97" t="s">
        <v>208</v>
      </c>
      <c r="C320" s="47" t="s">
        <v>89</v>
      </c>
      <c r="D320" s="66" t="s">
        <v>77</v>
      </c>
      <c r="E320" s="51" t="s">
        <v>65</v>
      </c>
      <c r="F320" s="98">
        <v>13.86</v>
      </c>
      <c r="G320" s="73"/>
      <c r="H320" s="37">
        <f>G320*F320</f>
        <v>0</v>
      </c>
    </row>
    <row r="321" s="4" customFormat="1" ht="25" customHeight="1" spans="1:8">
      <c r="A321" s="73">
        <v>2</v>
      </c>
      <c r="B321" s="72" t="s">
        <v>94</v>
      </c>
      <c r="C321" s="47" t="s">
        <v>95</v>
      </c>
      <c r="D321" s="61"/>
      <c r="E321" s="51" t="s">
        <v>12</v>
      </c>
      <c r="F321" s="35">
        <v>10.73</v>
      </c>
      <c r="G321" s="52"/>
      <c r="H321" s="37">
        <f t="shared" ref="H321:H331" si="12">G321*F321</f>
        <v>0</v>
      </c>
    </row>
    <row r="322" s="4" customFormat="1" ht="25" customHeight="1" spans="1:8">
      <c r="A322" s="73">
        <v>3</v>
      </c>
      <c r="B322" s="72" t="s">
        <v>242</v>
      </c>
      <c r="C322" s="47" t="s">
        <v>97</v>
      </c>
      <c r="D322" s="47" t="s">
        <v>98</v>
      </c>
      <c r="E322" s="51" t="s">
        <v>12</v>
      </c>
      <c r="F322" s="35">
        <v>10.73</v>
      </c>
      <c r="G322" s="52"/>
      <c r="H322" s="37">
        <f t="shared" si="12"/>
        <v>0</v>
      </c>
    </row>
    <row r="323" s="4" customFormat="1" ht="25" customHeight="1" spans="1:8">
      <c r="A323" s="73">
        <v>4</v>
      </c>
      <c r="B323" s="72" t="s">
        <v>286</v>
      </c>
      <c r="C323" s="47" t="s">
        <v>92</v>
      </c>
      <c r="D323" s="31" t="s">
        <v>93</v>
      </c>
      <c r="E323" s="51" t="s">
        <v>12</v>
      </c>
      <c r="F323" s="35">
        <v>10.73</v>
      </c>
      <c r="G323" s="52"/>
      <c r="H323" s="37">
        <f t="shared" si="12"/>
        <v>0</v>
      </c>
    </row>
    <row r="324" s="4" customFormat="1" ht="25" customHeight="1" spans="1:8">
      <c r="A324" s="73">
        <v>5</v>
      </c>
      <c r="B324" s="72" t="s">
        <v>101</v>
      </c>
      <c r="C324" s="47" t="s">
        <v>95</v>
      </c>
      <c r="D324" s="61"/>
      <c r="E324" s="51" t="s">
        <v>12</v>
      </c>
      <c r="F324" s="98">
        <v>59.8752</v>
      </c>
      <c r="G324" s="52"/>
      <c r="H324" s="37">
        <f t="shared" si="12"/>
        <v>0</v>
      </c>
    </row>
    <row r="325" s="4" customFormat="1" ht="25" customHeight="1" spans="1:8">
      <c r="A325" s="73">
        <v>6</v>
      </c>
      <c r="B325" s="72" t="s">
        <v>102</v>
      </c>
      <c r="C325" s="47" t="s">
        <v>97</v>
      </c>
      <c r="D325" s="47" t="s">
        <v>98</v>
      </c>
      <c r="E325" s="51" t="s">
        <v>12</v>
      </c>
      <c r="F325" s="98">
        <v>59.8752</v>
      </c>
      <c r="G325" s="52"/>
      <c r="H325" s="37">
        <f t="shared" si="12"/>
        <v>0</v>
      </c>
    </row>
    <row r="326" s="4" customFormat="1" ht="25" customHeight="1" spans="1:8">
      <c r="A326" s="73">
        <v>7</v>
      </c>
      <c r="B326" s="72" t="s">
        <v>103</v>
      </c>
      <c r="C326" s="47" t="s">
        <v>92</v>
      </c>
      <c r="D326" s="31" t="s">
        <v>93</v>
      </c>
      <c r="E326" s="51" t="s">
        <v>12</v>
      </c>
      <c r="F326" s="98">
        <v>59.8752</v>
      </c>
      <c r="G326" s="52"/>
      <c r="H326" s="37">
        <f t="shared" si="12"/>
        <v>0</v>
      </c>
    </row>
    <row r="327" s="4" customFormat="1" ht="25" customHeight="1" spans="1:8">
      <c r="A327" s="73">
        <v>8</v>
      </c>
      <c r="B327" s="72" t="s">
        <v>230</v>
      </c>
      <c r="C327" s="47" t="s">
        <v>229</v>
      </c>
      <c r="D327" s="61"/>
      <c r="E327" s="51" t="s">
        <v>65</v>
      </c>
      <c r="F327" s="98">
        <v>13.86</v>
      </c>
      <c r="G327" s="52"/>
      <c r="H327" s="37">
        <f t="shared" si="12"/>
        <v>0</v>
      </c>
    </row>
    <row r="328" s="4" customFormat="1" ht="25" customHeight="1" spans="1:8">
      <c r="A328" s="73">
        <v>9</v>
      </c>
      <c r="B328" s="72" t="s">
        <v>188</v>
      </c>
      <c r="C328" s="61" t="s">
        <v>58</v>
      </c>
      <c r="D328" s="61" t="s">
        <v>129</v>
      </c>
      <c r="E328" s="51" t="s">
        <v>21</v>
      </c>
      <c r="F328" s="35">
        <v>1</v>
      </c>
      <c r="G328" s="52"/>
      <c r="H328" s="37">
        <f t="shared" si="12"/>
        <v>0</v>
      </c>
    </row>
    <row r="329" s="4" customFormat="1" ht="25" customHeight="1" spans="1:8">
      <c r="A329" s="73">
        <v>10</v>
      </c>
      <c r="B329" s="72" t="s">
        <v>189</v>
      </c>
      <c r="C329" s="61" t="s">
        <v>67</v>
      </c>
      <c r="D329" s="61" t="s">
        <v>190</v>
      </c>
      <c r="E329" s="51" t="s">
        <v>23</v>
      </c>
      <c r="F329" s="35">
        <v>1</v>
      </c>
      <c r="G329" s="52"/>
      <c r="H329" s="37">
        <f t="shared" si="12"/>
        <v>0</v>
      </c>
    </row>
    <row r="330" s="4" customFormat="1" ht="25" customHeight="1" spans="1:8">
      <c r="A330" s="73">
        <v>11</v>
      </c>
      <c r="B330" s="72" t="s">
        <v>196</v>
      </c>
      <c r="C330" s="83" t="s">
        <v>58</v>
      </c>
      <c r="D330" s="83" t="s">
        <v>129</v>
      </c>
      <c r="E330" s="51" t="s">
        <v>21</v>
      </c>
      <c r="F330" s="35">
        <v>1</v>
      </c>
      <c r="G330" s="52"/>
      <c r="H330" s="37">
        <f t="shared" si="12"/>
        <v>0</v>
      </c>
    </row>
    <row r="331" s="4" customFormat="1" ht="25" customHeight="1" spans="1:8">
      <c r="A331" s="73">
        <v>12</v>
      </c>
      <c r="B331" s="72" t="s">
        <v>197</v>
      </c>
      <c r="C331" s="51" t="s">
        <v>198</v>
      </c>
      <c r="D331" s="51" t="s">
        <v>199</v>
      </c>
      <c r="E331" s="51" t="s">
        <v>200</v>
      </c>
      <c r="F331" s="60">
        <v>1</v>
      </c>
      <c r="G331" s="61"/>
      <c r="H331" s="37">
        <f t="shared" si="12"/>
        <v>0</v>
      </c>
    </row>
    <row r="332" s="4" customFormat="1" ht="25" customHeight="1" spans="1:8">
      <c r="A332" s="42" t="s">
        <v>44</v>
      </c>
      <c r="B332" s="43"/>
      <c r="C332" s="44"/>
      <c r="D332" s="44"/>
      <c r="E332" s="44"/>
      <c r="F332" s="44"/>
      <c r="G332" s="45"/>
      <c r="H332" s="37">
        <f>SUM(H320:H331)</f>
        <v>0</v>
      </c>
    </row>
    <row r="333" s="3" customFormat="1" ht="25" customHeight="1" spans="1:8">
      <c r="A333" s="75" t="s">
        <v>293</v>
      </c>
      <c r="B333" s="76"/>
      <c r="C333" s="77"/>
      <c r="D333" s="77"/>
      <c r="E333" s="77"/>
      <c r="F333" s="77"/>
      <c r="G333" s="77"/>
      <c r="H333" s="78"/>
    </row>
    <row r="334" s="4" customFormat="1" ht="25" customHeight="1" spans="1:8">
      <c r="A334" s="73">
        <v>1</v>
      </c>
      <c r="B334" s="97" t="s">
        <v>267</v>
      </c>
      <c r="C334" s="47" t="s">
        <v>73</v>
      </c>
      <c r="D334" s="66" t="s">
        <v>77</v>
      </c>
      <c r="E334" s="51" t="s">
        <v>12</v>
      </c>
      <c r="F334" s="98">
        <v>24.75</v>
      </c>
      <c r="G334" s="73"/>
      <c r="H334" s="37">
        <f>G334*F334</f>
        <v>0</v>
      </c>
    </row>
    <row r="335" s="4" customFormat="1" ht="25" customHeight="1" spans="1:8">
      <c r="A335" s="73">
        <v>2</v>
      </c>
      <c r="B335" s="72" t="s">
        <v>207</v>
      </c>
      <c r="C335" s="47" t="s">
        <v>89</v>
      </c>
      <c r="D335" s="66" t="s">
        <v>77</v>
      </c>
      <c r="E335" s="51" t="s">
        <v>12</v>
      </c>
      <c r="F335" s="35">
        <v>83.91</v>
      </c>
      <c r="G335" s="52"/>
      <c r="H335" s="37">
        <f t="shared" ref="H335:H349" si="13">G335*F335</f>
        <v>0</v>
      </c>
    </row>
    <row r="336" s="4" customFormat="1" ht="25" customHeight="1" spans="1:8">
      <c r="A336" s="73">
        <v>3</v>
      </c>
      <c r="B336" s="97" t="s">
        <v>208</v>
      </c>
      <c r="C336" s="47" t="s">
        <v>89</v>
      </c>
      <c r="D336" s="66" t="s">
        <v>77</v>
      </c>
      <c r="E336" s="51" t="s">
        <v>65</v>
      </c>
      <c r="F336" s="98">
        <v>27.97</v>
      </c>
      <c r="G336" s="73"/>
      <c r="H336" s="37">
        <f t="shared" si="13"/>
        <v>0</v>
      </c>
    </row>
    <row r="337" s="4" customFormat="1" ht="25" customHeight="1" spans="1:8">
      <c r="A337" s="73">
        <v>4</v>
      </c>
      <c r="B337" s="72" t="s">
        <v>94</v>
      </c>
      <c r="C337" s="47" t="s">
        <v>95</v>
      </c>
      <c r="D337" s="61"/>
      <c r="E337" s="51" t="s">
        <v>12</v>
      </c>
      <c r="F337" s="98">
        <v>24.75</v>
      </c>
      <c r="G337" s="52"/>
      <c r="H337" s="37">
        <f t="shared" si="13"/>
        <v>0</v>
      </c>
    </row>
    <row r="338" s="4" customFormat="1" ht="25" customHeight="1" spans="1:8">
      <c r="A338" s="73">
        <v>5</v>
      </c>
      <c r="B338" s="72" t="s">
        <v>242</v>
      </c>
      <c r="C338" s="47" t="s">
        <v>97</v>
      </c>
      <c r="D338" s="47" t="s">
        <v>98</v>
      </c>
      <c r="E338" s="51" t="s">
        <v>12</v>
      </c>
      <c r="F338" s="98">
        <v>24.75</v>
      </c>
      <c r="G338" s="52"/>
      <c r="H338" s="37">
        <f t="shared" si="13"/>
        <v>0</v>
      </c>
    </row>
    <row r="339" s="4" customFormat="1" ht="25" customHeight="1" spans="1:8">
      <c r="A339" s="73">
        <v>6</v>
      </c>
      <c r="B339" s="72" t="s">
        <v>286</v>
      </c>
      <c r="C339" s="47" t="s">
        <v>92</v>
      </c>
      <c r="D339" s="31" t="s">
        <v>93</v>
      </c>
      <c r="E339" s="51" t="s">
        <v>12</v>
      </c>
      <c r="F339" s="98">
        <v>24.75</v>
      </c>
      <c r="G339" s="52"/>
      <c r="H339" s="37">
        <f t="shared" si="13"/>
        <v>0</v>
      </c>
    </row>
    <row r="340" s="4" customFormat="1" ht="25" customHeight="1" spans="1:8">
      <c r="A340" s="73">
        <v>7</v>
      </c>
      <c r="B340" s="72" t="s">
        <v>294</v>
      </c>
      <c r="C340" s="61" t="s">
        <v>109</v>
      </c>
      <c r="D340" s="61"/>
      <c r="E340" s="51" t="s">
        <v>12</v>
      </c>
      <c r="F340" s="35">
        <v>83.91</v>
      </c>
      <c r="G340" s="52"/>
      <c r="H340" s="37">
        <f t="shared" si="13"/>
        <v>0</v>
      </c>
    </row>
    <row r="341" s="4" customFormat="1" ht="25" customHeight="1" spans="1:8">
      <c r="A341" s="73">
        <v>8</v>
      </c>
      <c r="B341" s="72" t="s">
        <v>230</v>
      </c>
      <c r="C341" s="47" t="s">
        <v>229</v>
      </c>
      <c r="D341" s="61"/>
      <c r="E341" s="51" t="s">
        <v>65</v>
      </c>
      <c r="F341" s="98">
        <v>27.97</v>
      </c>
      <c r="G341" s="52"/>
      <c r="H341" s="37">
        <f t="shared" si="13"/>
        <v>0</v>
      </c>
    </row>
    <row r="342" s="4" customFormat="1" ht="25" customHeight="1" spans="1:8">
      <c r="A342" s="73">
        <v>9</v>
      </c>
      <c r="B342" s="72" t="s">
        <v>132</v>
      </c>
      <c r="C342" s="47" t="s">
        <v>58</v>
      </c>
      <c r="D342" s="47" t="s">
        <v>129</v>
      </c>
      <c r="E342" s="51" t="s">
        <v>21</v>
      </c>
      <c r="F342" s="35">
        <v>14</v>
      </c>
      <c r="G342" s="52"/>
      <c r="H342" s="37">
        <f t="shared" si="13"/>
        <v>0</v>
      </c>
    </row>
    <row r="343" s="4" customFormat="1" ht="25" customHeight="1" spans="1:8">
      <c r="A343" s="73">
        <v>10</v>
      </c>
      <c r="B343" s="72" t="s">
        <v>196</v>
      </c>
      <c r="C343" s="83" t="s">
        <v>58</v>
      </c>
      <c r="D343" s="83" t="s">
        <v>129</v>
      </c>
      <c r="E343" s="51" t="s">
        <v>21</v>
      </c>
      <c r="F343" s="35">
        <v>2</v>
      </c>
      <c r="G343" s="52"/>
      <c r="H343" s="37">
        <f t="shared" si="13"/>
        <v>0</v>
      </c>
    </row>
    <row r="344" s="4" customFormat="1" ht="25" customHeight="1" spans="1:8">
      <c r="A344" s="73">
        <v>11</v>
      </c>
      <c r="B344" s="72" t="s">
        <v>189</v>
      </c>
      <c r="C344" s="61" t="s">
        <v>67</v>
      </c>
      <c r="D344" s="61" t="s">
        <v>190</v>
      </c>
      <c r="E344" s="51" t="s">
        <v>23</v>
      </c>
      <c r="F344" s="35">
        <v>2</v>
      </c>
      <c r="G344" s="52"/>
      <c r="H344" s="37">
        <f t="shared" si="13"/>
        <v>0</v>
      </c>
    </row>
    <row r="345" s="4" customFormat="1" ht="25" customHeight="1" spans="1:8">
      <c r="A345" s="73">
        <v>12</v>
      </c>
      <c r="B345" s="72" t="s">
        <v>248</v>
      </c>
      <c r="C345" s="47" t="s">
        <v>249</v>
      </c>
      <c r="D345" s="61"/>
      <c r="E345" s="51" t="s">
        <v>12</v>
      </c>
      <c r="F345" s="35">
        <v>27.57</v>
      </c>
      <c r="G345" s="52"/>
      <c r="H345" s="37">
        <f t="shared" si="13"/>
        <v>0</v>
      </c>
    </row>
    <row r="346" s="4" customFormat="1" ht="25" customHeight="1" spans="1:8">
      <c r="A346" s="73">
        <v>13</v>
      </c>
      <c r="B346" s="72" t="s">
        <v>196</v>
      </c>
      <c r="C346" s="83" t="s">
        <v>58</v>
      </c>
      <c r="D346" s="83" t="s">
        <v>129</v>
      </c>
      <c r="E346" s="51" t="s">
        <v>21</v>
      </c>
      <c r="F346" s="35">
        <v>2</v>
      </c>
      <c r="G346" s="52"/>
      <c r="H346" s="37">
        <f t="shared" si="13"/>
        <v>0</v>
      </c>
    </row>
    <row r="347" s="4" customFormat="1" ht="25" customHeight="1" spans="1:8">
      <c r="A347" s="73">
        <v>14</v>
      </c>
      <c r="B347" s="72" t="s">
        <v>197</v>
      </c>
      <c r="C347" s="51" t="s">
        <v>198</v>
      </c>
      <c r="D347" s="51" t="s">
        <v>199</v>
      </c>
      <c r="E347" s="51" t="s">
        <v>200</v>
      </c>
      <c r="F347" s="60">
        <v>2</v>
      </c>
      <c r="G347" s="61"/>
      <c r="H347" s="37">
        <f t="shared" si="13"/>
        <v>0</v>
      </c>
    </row>
    <row r="348" s="4" customFormat="1" ht="25" customHeight="1" spans="1:8">
      <c r="A348" s="73">
        <v>15</v>
      </c>
      <c r="B348" s="72" t="s">
        <v>150</v>
      </c>
      <c r="C348" s="61" t="s">
        <v>58</v>
      </c>
      <c r="D348" s="61" t="s">
        <v>118</v>
      </c>
      <c r="E348" s="61" t="s">
        <v>21</v>
      </c>
      <c r="F348" s="60">
        <v>2</v>
      </c>
      <c r="G348" s="73"/>
      <c r="H348" s="74">
        <f t="shared" si="13"/>
        <v>0</v>
      </c>
    </row>
    <row r="349" s="4" customFormat="1" ht="25" customHeight="1" spans="1:8">
      <c r="A349" s="73">
        <v>16</v>
      </c>
      <c r="B349" s="72" t="s">
        <v>151</v>
      </c>
      <c r="C349" s="61" t="s">
        <v>58</v>
      </c>
      <c r="D349" s="61" t="s">
        <v>129</v>
      </c>
      <c r="E349" s="61" t="s">
        <v>21</v>
      </c>
      <c r="F349" s="60">
        <v>6</v>
      </c>
      <c r="G349" s="73"/>
      <c r="H349" s="74">
        <f t="shared" si="13"/>
        <v>0</v>
      </c>
    </row>
    <row r="350" s="4" customFormat="1" ht="25" customHeight="1" spans="1:8">
      <c r="A350" s="42" t="s">
        <v>44</v>
      </c>
      <c r="B350" s="43"/>
      <c r="C350" s="44"/>
      <c r="D350" s="44"/>
      <c r="E350" s="44"/>
      <c r="F350" s="44"/>
      <c r="G350" s="45"/>
      <c r="H350" s="37">
        <f>SUM(H334:H349)</f>
        <v>0</v>
      </c>
    </row>
    <row r="351" s="3" customFormat="1" ht="25" customHeight="1" spans="1:8">
      <c r="A351" s="75" t="s">
        <v>295</v>
      </c>
      <c r="B351" s="76"/>
      <c r="C351" s="77"/>
      <c r="D351" s="77"/>
      <c r="E351" s="77"/>
      <c r="F351" s="77"/>
      <c r="G351" s="77"/>
      <c r="H351" s="78"/>
    </row>
    <row r="352" s="4" customFormat="1" ht="41.1" customHeight="1" spans="1:8">
      <c r="A352" s="61">
        <v>1</v>
      </c>
      <c r="B352" s="72" t="s">
        <v>296</v>
      </c>
      <c r="C352" s="99" t="s">
        <v>297</v>
      </c>
      <c r="D352" s="61" t="s">
        <v>298</v>
      </c>
      <c r="E352" s="61" t="s">
        <v>299</v>
      </c>
      <c r="F352" s="60">
        <v>46.272</v>
      </c>
      <c r="G352" s="61"/>
      <c r="H352" s="37">
        <f>G352*F352</f>
        <v>0</v>
      </c>
    </row>
    <row r="353" s="4" customFormat="1" ht="37.35" customHeight="1" spans="1:8">
      <c r="A353" s="61">
        <v>2</v>
      </c>
      <c r="B353" s="100" t="s">
        <v>300</v>
      </c>
      <c r="C353" s="51" t="s">
        <v>301</v>
      </c>
      <c r="D353" s="61"/>
      <c r="E353" s="61" t="s">
        <v>299</v>
      </c>
      <c r="F353" s="60">
        <v>115.68</v>
      </c>
      <c r="G353" s="61"/>
      <c r="H353" s="37">
        <f t="shared" ref="H353:H391" si="14">G353*F353</f>
        <v>0</v>
      </c>
    </row>
    <row r="354" s="4" customFormat="1" ht="25" customHeight="1" spans="1:8">
      <c r="A354" s="61">
        <v>3</v>
      </c>
      <c r="B354" s="72" t="s">
        <v>302</v>
      </c>
      <c r="C354" s="51" t="s">
        <v>303</v>
      </c>
      <c r="D354" s="61"/>
      <c r="E354" s="61" t="s">
        <v>299</v>
      </c>
      <c r="F354" s="60">
        <v>115.68</v>
      </c>
      <c r="G354" s="61"/>
      <c r="H354" s="37">
        <f t="shared" si="14"/>
        <v>0</v>
      </c>
    </row>
    <row r="355" s="4" customFormat="1" ht="25" customHeight="1" spans="1:8">
      <c r="A355" s="61">
        <v>4</v>
      </c>
      <c r="B355" s="72" t="s">
        <v>304</v>
      </c>
      <c r="C355" s="61" t="s">
        <v>109</v>
      </c>
      <c r="D355" s="61"/>
      <c r="E355" s="61" t="s">
        <v>299</v>
      </c>
      <c r="F355" s="60">
        <v>2.69</v>
      </c>
      <c r="G355" s="61"/>
      <c r="H355" s="37">
        <f t="shared" si="14"/>
        <v>0</v>
      </c>
    </row>
    <row r="356" s="4" customFormat="1" ht="25" customHeight="1" spans="1:8">
      <c r="A356" s="61">
        <v>5</v>
      </c>
      <c r="B356" s="72" t="s">
        <v>305</v>
      </c>
      <c r="C356" s="61" t="s">
        <v>58</v>
      </c>
      <c r="D356" s="61" t="s">
        <v>306</v>
      </c>
      <c r="E356" s="61" t="s">
        <v>21</v>
      </c>
      <c r="F356" s="60">
        <v>1</v>
      </c>
      <c r="G356" s="61"/>
      <c r="H356" s="37">
        <f t="shared" si="14"/>
        <v>0</v>
      </c>
    </row>
    <row r="357" s="4" customFormat="1" ht="25" customHeight="1" spans="1:8">
      <c r="A357" s="61">
        <v>6</v>
      </c>
      <c r="B357" s="97" t="s">
        <v>307</v>
      </c>
      <c r="C357" s="51" t="s">
        <v>301</v>
      </c>
      <c r="D357" s="73"/>
      <c r="E357" s="61" t="s">
        <v>299</v>
      </c>
      <c r="F357" s="60">
        <v>26.12</v>
      </c>
      <c r="G357" s="73"/>
      <c r="H357" s="37">
        <f t="shared" si="14"/>
        <v>0</v>
      </c>
    </row>
    <row r="358" s="4" customFormat="1" ht="25" customHeight="1" spans="1:8">
      <c r="A358" s="61">
        <v>7</v>
      </c>
      <c r="B358" s="97" t="s">
        <v>308</v>
      </c>
      <c r="C358" s="51" t="s">
        <v>301</v>
      </c>
      <c r="D358" s="73"/>
      <c r="E358" s="61" t="s">
        <v>299</v>
      </c>
      <c r="F358" s="60">
        <v>26.12</v>
      </c>
      <c r="G358" s="73"/>
      <c r="H358" s="37">
        <f t="shared" si="14"/>
        <v>0</v>
      </c>
    </row>
    <row r="359" s="4" customFormat="1" ht="25" customHeight="1" spans="1:8">
      <c r="A359" s="61">
        <v>8</v>
      </c>
      <c r="B359" s="100" t="s">
        <v>309</v>
      </c>
      <c r="C359" s="51" t="s">
        <v>303</v>
      </c>
      <c r="D359" s="61"/>
      <c r="E359" s="61" t="s">
        <v>299</v>
      </c>
      <c r="F359" s="60">
        <v>26.12</v>
      </c>
      <c r="G359" s="61"/>
      <c r="H359" s="37">
        <f t="shared" si="14"/>
        <v>0</v>
      </c>
    </row>
    <row r="360" s="4" customFormat="1" ht="25" customHeight="1" spans="1:8">
      <c r="A360" s="61">
        <v>9</v>
      </c>
      <c r="B360" s="100" t="s">
        <v>310</v>
      </c>
      <c r="C360" s="61" t="s">
        <v>58</v>
      </c>
      <c r="D360" s="61" t="s">
        <v>59</v>
      </c>
      <c r="E360" s="61" t="s">
        <v>299</v>
      </c>
      <c r="F360" s="60">
        <v>115.68</v>
      </c>
      <c r="G360" s="61"/>
      <c r="H360" s="37">
        <f t="shared" si="14"/>
        <v>0</v>
      </c>
    </row>
    <row r="361" s="4" customFormat="1" ht="25" customHeight="1" spans="1:8">
      <c r="A361" s="61">
        <v>10</v>
      </c>
      <c r="B361" s="100" t="s">
        <v>311</v>
      </c>
      <c r="C361" s="61" t="s">
        <v>58</v>
      </c>
      <c r="D361" s="61" t="s">
        <v>59</v>
      </c>
      <c r="E361" s="61" t="s">
        <v>299</v>
      </c>
      <c r="F361" s="60">
        <v>26.12</v>
      </c>
      <c r="G361" s="61"/>
      <c r="H361" s="37">
        <f t="shared" si="14"/>
        <v>0</v>
      </c>
    </row>
    <row r="362" s="4" customFormat="1" ht="25" customHeight="1" spans="1:8">
      <c r="A362" s="61">
        <v>11</v>
      </c>
      <c r="B362" s="72" t="s">
        <v>197</v>
      </c>
      <c r="C362" s="51" t="s">
        <v>198</v>
      </c>
      <c r="D362" s="51" t="s">
        <v>199</v>
      </c>
      <c r="E362" s="51" t="s">
        <v>200</v>
      </c>
      <c r="F362" s="60">
        <v>3</v>
      </c>
      <c r="G362" s="61"/>
      <c r="H362" s="37">
        <f t="shared" si="14"/>
        <v>0</v>
      </c>
    </row>
    <row r="363" s="4" customFormat="1" ht="25" customHeight="1" spans="1:8">
      <c r="A363" s="61">
        <v>12</v>
      </c>
      <c r="B363" s="100" t="s">
        <v>312</v>
      </c>
      <c r="C363" s="47" t="s">
        <v>73</v>
      </c>
      <c r="D363" s="66" t="s">
        <v>77</v>
      </c>
      <c r="E363" s="51" t="s">
        <v>299</v>
      </c>
      <c r="F363" s="60">
        <v>26.12</v>
      </c>
      <c r="G363" s="101"/>
      <c r="H363" s="37">
        <f t="shared" si="14"/>
        <v>0</v>
      </c>
    </row>
    <row r="364" s="4" customFormat="1" ht="25" customHeight="1" spans="1:8">
      <c r="A364" s="61">
        <v>13</v>
      </c>
      <c r="B364" s="100" t="s">
        <v>94</v>
      </c>
      <c r="C364" s="47" t="s">
        <v>95</v>
      </c>
      <c r="D364" s="51"/>
      <c r="E364" s="51" t="s">
        <v>299</v>
      </c>
      <c r="F364" s="60">
        <v>26.12</v>
      </c>
      <c r="G364" s="101"/>
      <c r="H364" s="37">
        <f t="shared" si="14"/>
        <v>0</v>
      </c>
    </row>
    <row r="365" s="4" customFormat="1" ht="25" customHeight="1" spans="1:8">
      <c r="A365" s="61">
        <v>14</v>
      </c>
      <c r="B365" s="100" t="s">
        <v>313</v>
      </c>
      <c r="C365" s="47" t="s">
        <v>92</v>
      </c>
      <c r="D365" s="51"/>
      <c r="E365" s="51" t="s">
        <v>299</v>
      </c>
      <c r="F365" s="60">
        <v>26.12</v>
      </c>
      <c r="G365" s="101"/>
      <c r="H365" s="37">
        <f t="shared" si="14"/>
        <v>0</v>
      </c>
    </row>
    <row r="366" s="4" customFormat="1" ht="25" customHeight="1" spans="1:8">
      <c r="A366" s="61">
        <v>15</v>
      </c>
      <c r="B366" s="72" t="s">
        <v>101</v>
      </c>
      <c r="C366" s="47" t="s">
        <v>95</v>
      </c>
      <c r="D366" s="61"/>
      <c r="E366" s="51" t="s">
        <v>12</v>
      </c>
      <c r="F366" s="98">
        <v>4.851</v>
      </c>
      <c r="G366" s="52"/>
      <c r="H366" s="37">
        <f t="shared" si="14"/>
        <v>0</v>
      </c>
    </row>
    <row r="367" s="4" customFormat="1" ht="25" customHeight="1" spans="1:8">
      <c r="A367" s="61">
        <v>16</v>
      </c>
      <c r="B367" s="72" t="s">
        <v>102</v>
      </c>
      <c r="C367" s="47" t="s">
        <v>97</v>
      </c>
      <c r="D367" s="47" t="s">
        <v>98</v>
      </c>
      <c r="E367" s="51" t="s">
        <v>12</v>
      </c>
      <c r="F367" s="98">
        <v>4.851</v>
      </c>
      <c r="G367" s="52"/>
      <c r="H367" s="37">
        <f t="shared" si="14"/>
        <v>0</v>
      </c>
    </row>
    <row r="368" s="4" customFormat="1" ht="25" customHeight="1" spans="1:8">
      <c r="A368" s="61">
        <v>17</v>
      </c>
      <c r="B368" s="72" t="s">
        <v>314</v>
      </c>
      <c r="C368" s="47" t="s">
        <v>92</v>
      </c>
      <c r="D368" s="31" t="s">
        <v>93</v>
      </c>
      <c r="E368" s="51" t="s">
        <v>12</v>
      </c>
      <c r="F368" s="98">
        <v>4.851</v>
      </c>
      <c r="G368" s="52"/>
      <c r="H368" s="37">
        <f t="shared" si="14"/>
        <v>0</v>
      </c>
    </row>
    <row r="369" s="4" customFormat="1" ht="25" customHeight="1" spans="1:8">
      <c r="A369" s="61">
        <v>18</v>
      </c>
      <c r="B369" s="100" t="s">
        <v>315</v>
      </c>
      <c r="C369" s="51" t="s">
        <v>316</v>
      </c>
      <c r="D369" s="51"/>
      <c r="E369" s="51" t="s">
        <v>65</v>
      </c>
      <c r="F369" s="60">
        <v>4.795</v>
      </c>
      <c r="G369" s="101"/>
      <c r="H369" s="37">
        <f t="shared" si="14"/>
        <v>0</v>
      </c>
    </row>
    <row r="370" s="4" customFormat="1" ht="25" customHeight="1" spans="1:8">
      <c r="A370" s="61">
        <v>19</v>
      </c>
      <c r="B370" s="100" t="s">
        <v>317</v>
      </c>
      <c r="C370" s="51" t="s">
        <v>318</v>
      </c>
      <c r="D370" s="51"/>
      <c r="E370" s="51" t="s">
        <v>65</v>
      </c>
      <c r="F370" s="102">
        <v>1.95</v>
      </c>
      <c r="G370" s="101"/>
      <c r="H370" s="37">
        <f t="shared" si="14"/>
        <v>0</v>
      </c>
    </row>
    <row r="371" s="4" customFormat="1" ht="25" customHeight="1" spans="1:8">
      <c r="A371" s="61">
        <v>20</v>
      </c>
      <c r="B371" s="100" t="s">
        <v>319</v>
      </c>
      <c r="C371" s="51" t="s">
        <v>320</v>
      </c>
      <c r="D371" s="51" t="s">
        <v>321</v>
      </c>
      <c r="E371" s="51" t="s">
        <v>36</v>
      </c>
      <c r="F371" s="102">
        <v>2</v>
      </c>
      <c r="G371" s="101"/>
      <c r="H371" s="37">
        <f t="shared" si="14"/>
        <v>0</v>
      </c>
    </row>
    <row r="372" s="4" customFormat="1" ht="25" customHeight="1" spans="1:8">
      <c r="A372" s="61">
        <v>21</v>
      </c>
      <c r="B372" s="100" t="s">
        <v>322</v>
      </c>
      <c r="C372" s="51" t="s">
        <v>323</v>
      </c>
      <c r="D372" s="51" t="s">
        <v>321</v>
      </c>
      <c r="E372" s="51" t="s">
        <v>36</v>
      </c>
      <c r="F372" s="102">
        <v>2</v>
      </c>
      <c r="G372" s="101"/>
      <c r="H372" s="37">
        <f t="shared" si="14"/>
        <v>0</v>
      </c>
    </row>
    <row r="373" s="4" customFormat="1" ht="25" customHeight="1" spans="1:8">
      <c r="A373" s="61">
        <v>22</v>
      </c>
      <c r="B373" s="100" t="s">
        <v>324</v>
      </c>
      <c r="C373" s="51" t="s">
        <v>323</v>
      </c>
      <c r="D373" s="51" t="s">
        <v>321</v>
      </c>
      <c r="E373" s="51" t="s">
        <v>36</v>
      </c>
      <c r="F373" s="102">
        <v>3</v>
      </c>
      <c r="G373" s="101"/>
      <c r="H373" s="37">
        <f t="shared" si="14"/>
        <v>0</v>
      </c>
    </row>
    <row r="374" s="4" customFormat="1" ht="25" customHeight="1" spans="1:8">
      <c r="A374" s="61">
        <v>23</v>
      </c>
      <c r="B374" s="100" t="s">
        <v>325</v>
      </c>
      <c r="C374" s="103" t="s">
        <v>326</v>
      </c>
      <c r="D374" s="103" t="s">
        <v>326</v>
      </c>
      <c r="E374" s="51" t="s">
        <v>21</v>
      </c>
      <c r="F374" s="102">
        <v>2</v>
      </c>
      <c r="G374" s="101"/>
      <c r="H374" s="37">
        <f t="shared" si="14"/>
        <v>0</v>
      </c>
    </row>
    <row r="375" s="4" customFormat="1" ht="25" customHeight="1" spans="1:8">
      <c r="A375" s="61">
        <v>24</v>
      </c>
      <c r="B375" s="100" t="s">
        <v>327</v>
      </c>
      <c r="C375" s="51" t="s">
        <v>328</v>
      </c>
      <c r="D375" s="103" t="s">
        <v>326</v>
      </c>
      <c r="E375" s="102" t="s">
        <v>329</v>
      </c>
      <c r="F375" s="102">
        <v>1</v>
      </c>
      <c r="G375" s="101"/>
      <c r="H375" s="37">
        <f t="shared" si="14"/>
        <v>0</v>
      </c>
    </row>
    <row r="376" s="4" customFormat="1" ht="25" customHeight="1" spans="1:8">
      <c r="A376" s="61">
        <v>25</v>
      </c>
      <c r="B376" s="100" t="s">
        <v>330</v>
      </c>
      <c r="C376" s="51" t="s">
        <v>331</v>
      </c>
      <c r="D376" s="51" t="s">
        <v>321</v>
      </c>
      <c r="E376" s="51" t="s">
        <v>36</v>
      </c>
      <c r="F376" s="102">
        <v>4</v>
      </c>
      <c r="G376" s="101"/>
      <c r="H376" s="37">
        <f t="shared" si="14"/>
        <v>0</v>
      </c>
    </row>
    <row r="377" s="4" customFormat="1" ht="25" customHeight="1" spans="1:8">
      <c r="A377" s="61">
        <v>26</v>
      </c>
      <c r="B377" s="100" t="s">
        <v>332</v>
      </c>
      <c r="C377" s="99" t="s">
        <v>333</v>
      </c>
      <c r="D377" s="103" t="s">
        <v>326</v>
      </c>
      <c r="E377" s="102" t="s">
        <v>329</v>
      </c>
      <c r="F377" s="102">
        <v>4</v>
      </c>
      <c r="G377" s="101"/>
      <c r="H377" s="37">
        <f t="shared" si="14"/>
        <v>0</v>
      </c>
    </row>
    <row r="378" s="4" customFormat="1" ht="25" customHeight="1" spans="1:8">
      <c r="A378" s="61"/>
      <c r="B378" s="72" t="s">
        <v>130</v>
      </c>
      <c r="C378" s="47" t="s">
        <v>58</v>
      </c>
      <c r="D378" s="47" t="s">
        <v>118</v>
      </c>
      <c r="E378" s="51" t="s">
        <v>65</v>
      </c>
      <c r="F378" s="35">
        <v>2.695</v>
      </c>
      <c r="G378" s="52"/>
      <c r="H378" s="37">
        <f t="shared" si="14"/>
        <v>0</v>
      </c>
    </row>
    <row r="379" s="4" customFormat="1" ht="25" customHeight="1" spans="1:8">
      <c r="A379" s="61">
        <v>29</v>
      </c>
      <c r="B379" s="72" t="s">
        <v>283</v>
      </c>
      <c r="C379" s="47" t="s">
        <v>58</v>
      </c>
      <c r="D379" s="47" t="s">
        <v>118</v>
      </c>
      <c r="E379" s="51" t="s">
        <v>21</v>
      </c>
      <c r="F379" s="35">
        <v>1</v>
      </c>
      <c r="G379" s="52"/>
      <c r="H379" s="37">
        <f t="shared" si="14"/>
        <v>0</v>
      </c>
    </row>
    <row r="380" s="4" customFormat="1" ht="25" customHeight="1" spans="1:8">
      <c r="A380" s="61">
        <v>30</v>
      </c>
      <c r="B380" s="100" t="s">
        <v>334</v>
      </c>
      <c r="C380" s="51" t="s">
        <v>335</v>
      </c>
      <c r="D380" s="51" t="s">
        <v>321</v>
      </c>
      <c r="E380" s="51" t="s">
        <v>21</v>
      </c>
      <c r="F380" s="102">
        <v>1</v>
      </c>
      <c r="G380" s="101"/>
      <c r="H380" s="37">
        <f t="shared" si="14"/>
        <v>0</v>
      </c>
    </row>
    <row r="381" s="4" customFormat="1" ht="25" customHeight="1" spans="1:8">
      <c r="A381" s="61">
        <v>31</v>
      </c>
      <c r="B381" s="100" t="s">
        <v>336</v>
      </c>
      <c r="C381" s="51" t="s">
        <v>337</v>
      </c>
      <c r="D381" s="51" t="s">
        <v>321</v>
      </c>
      <c r="E381" s="51" t="s">
        <v>21</v>
      </c>
      <c r="F381" s="102">
        <v>1</v>
      </c>
      <c r="G381" s="101"/>
      <c r="H381" s="37">
        <f t="shared" si="14"/>
        <v>0</v>
      </c>
    </row>
    <row r="382" s="4" customFormat="1" ht="25" customHeight="1" spans="1:8">
      <c r="A382" s="61">
        <v>32</v>
      </c>
      <c r="B382" s="100" t="s">
        <v>338</v>
      </c>
      <c r="C382" s="51" t="s">
        <v>339</v>
      </c>
      <c r="D382" s="51" t="s">
        <v>340</v>
      </c>
      <c r="E382" s="51" t="s">
        <v>21</v>
      </c>
      <c r="F382" s="102">
        <v>4</v>
      </c>
      <c r="G382" s="101"/>
      <c r="H382" s="37">
        <f t="shared" si="14"/>
        <v>0</v>
      </c>
    </row>
    <row r="383" s="4" customFormat="1" ht="25" customHeight="1" spans="1:8">
      <c r="A383" s="61">
        <v>33</v>
      </c>
      <c r="B383" s="100" t="s">
        <v>151</v>
      </c>
      <c r="C383" s="61" t="s">
        <v>58</v>
      </c>
      <c r="D383" s="61" t="s">
        <v>129</v>
      </c>
      <c r="E383" s="51" t="s">
        <v>21</v>
      </c>
      <c r="F383" s="102">
        <v>2</v>
      </c>
      <c r="G383" s="101"/>
      <c r="H383" s="37">
        <f t="shared" si="14"/>
        <v>0</v>
      </c>
    </row>
    <row r="384" s="4" customFormat="1" ht="25" customHeight="1" spans="1:8">
      <c r="A384" s="61">
        <v>34</v>
      </c>
      <c r="B384" s="100" t="s">
        <v>196</v>
      </c>
      <c r="C384" s="83" t="s">
        <v>58</v>
      </c>
      <c r="D384" s="83" t="s">
        <v>129</v>
      </c>
      <c r="E384" s="51" t="s">
        <v>21</v>
      </c>
      <c r="F384" s="102">
        <v>1</v>
      </c>
      <c r="G384" s="101"/>
      <c r="H384" s="37">
        <f t="shared" si="14"/>
        <v>0</v>
      </c>
    </row>
    <row r="385" s="4" customFormat="1" ht="25" customHeight="1" spans="1:8">
      <c r="A385" s="61">
        <v>35</v>
      </c>
      <c r="B385" s="100" t="s">
        <v>341</v>
      </c>
      <c r="C385" s="51" t="s">
        <v>58</v>
      </c>
      <c r="D385" s="51" t="s">
        <v>342</v>
      </c>
      <c r="E385" s="51" t="s">
        <v>21</v>
      </c>
      <c r="F385" s="102">
        <v>2</v>
      </c>
      <c r="G385" s="101"/>
      <c r="H385" s="37">
        <f t="shared" si="14"/>
        <v>0</v>
      </c>
    </row>
    <row r="386" s="4" customFormat="1" ht="25" customHeight="1" spans="1:8">
      <c r="A386" s="61">
        <v>36</v>
      </c>
      <c r="B386" s="72" t="s">
        <v>132</v>
      </c>
      <c r="C386" s="47" t="s">
        <v>58</v>
      </c>
      <c r="D386" s="47" t="s">
        <v>129</v>
      </c>
      <c r="E386" s="51" t="s">
        <v>21</v>
      </c>
      <c r="F386" s="35">
        <v>14</v>
      </c>
      <c r="G386" s="52"/>
      <c r="H386" s="37">
        <f t="shared" si="14"/>
        <v>0</v>
      </c>
    </row>
    <row r="387" s="4" customFormat="1" ht="25" customHeight="1" spans="1:8">
      <c r="A387" s="61">
        <v>37</v>
      </c>
      <c r="B387" s="72" t="s">
        <v>343</v>
      </c>
      <c r="C387" s="61" t="s">
        <v>344</v>
      </c>
      <c r="D387" s="51" t="s">
        <v>321</v>
      </c>
      <c r="E387" s="51" t="s">
        <v>21</v>
      </c>
      <c r="F387" s="35">
        <v>2</v>
      </c>
      <c r="G387" s="52"/>
      <c r="H387" s="37">
        <f t="shared" si="14"/>
        <v>0</v>
      </c>
    </row>
    <row r="388" s="4" customFormat="1" ht="25" customHeight="1" spans="1:8">
      <c r="A388" s="61">
        <v>38</v>
      </c>
      <c r="B388" s="72" t="s">
        <v>189</v>
      </c>
      <c r="C388" s="61" t="s">
        <v>67</v>
      </c>
      <c r="D388" s="61" t="s">
        <v>190</v>
      </c>
      <c r="E388" s="51" t="s">
        <v>23</v>
      </c>
      <c r="F388" s="35">
        <v>3</v>
      </c>
      <c r="G388" s="52"/>
      <c r="H388" s="37">
        <f t="shared" si="14"/>
        <v>0</v>
      </c>
    </row>
    <row r="389" s="4" customFormat="1" ht="25" customHeight="1" spans="1:8">
      <c r="A389" s="61">
        <v>39</v>
      </c>
      <c r="B389" s="72" t="s">
        <v>148</v>
      </c>
      <c r="C389" s="47" t="s">
        <v>109</v>
      </c>
      <c r="D389" s="83" t="s">
        <v>149</v>
      </c>
      <c r="E389" s="51" t="s">
        <v>21</v>
      </c>
      <c r="F389" s="35">
        <v>3</v>
      </c>
      <c r="G389" s="52"/>
      <c r="H389" s="37">
        <f t="shared" si="14"/>
        <v>0</v>
      </c>
    </row>
    <row r="390" s="4" customFormat="1" ht="25" customHeight="1" spans="1:8">
      <c r="A390" s="61">
        <v>40</v>
      </c>
      <c r="B390" s="72" t="s">
        <v>151</v>
      </c>
      <c r="C390" s="61" t="s">
        <v>58</v>
      </c>
      <c r="D390" s="61" t="s">
        <v>129</v>
      </c>
      <c r="E390" s="61" t="s">
        <v>21</v>
      </c>
      <c r="F390" s="60">
        <v>2</v>
      </c>
      <c r="G390" s="73"/>
      <c r="H390" s="74">
        <f t="shared" si="14"/>
        <v>0</v>
      </c>
    </row>
    <row r="391" s="4" customFormat="1" ht="25" customHeight="1" spans="1:8">
      <c r="A391" s="42" t="s">
        <v>44</v>
      </c>
      <c r="B391" s="43"/>
      <c r="C391" s="44"/>
      <c r="D391" s="44"/>
      <c r="E391" s="44"/>
      <c r="F391" s="44"/>
      <c r="G391" s="45"/>
      <c r="H391" s="37">
        <f>SUM(H352:H390)</f>
        <v>0</v>
      </c>
    </row>
    <row r="392" s="3" customFormat="1" ht="25" customHeight="1" spans="1:8">
      <c r="A392" s="75" t="s">
        <v>345</v>
      </c>
      <c r="B392" s="76"/>
      <c r="C392" s="77"/>
      <c r="D392" s="77"/>
      <c r="E392" s="77"/>
      <c r="F392" s="77"/>
      <c r="G392" s="77"/>
      <c r="H392" s="78"/>
    </row>
    <row r="393" s="4" customFormat="1" ht="25" customHeight="1" spans="1:8">
      <c r="A393" s="73">
        <v>1</v>
      </c>
      <c r="B393" s="97" t="s">
        <v>208</v>
      </c>
      <c r="C393" s="47" t="s">
        <v>89</v>
      </c>
      <c r="D393" s="66" t="s">
        <v>77</v>
      </c>
      <c r="E393" s="51" t="s">
        <v>65</v>
      </c>
      <c r="F393" s="98">
        <v>14.545</v>
      </c>
      <c r="G393" s="73"/>
      <c r="H393" s="37">
        <f>G393*F393</f>
        <v>0</v>
      </c>
    </row>
    <row r="394" s="4" customFormat="1" ht="25" customHeight="1" spans="1:8">
      <c r="A394" s="73">
        <v>2</v>
      </c>
      <c r="B394" s="72" t="s">
        <v>94</v>
      </c>
      <c r="C394" s="47" t="s">
        <v>95</v>
      </c>
      <c r="D394" s="61"/>
      <c r="E394" s="51" t="s">
        <v>12</v>
      </c>
      <c r="F394" s="35">
        <v>12.67</v>
      </c>
      <c r="G394" s="52"/>
      <c r="H394" s="37">
        <f t="shared" ref="H394:H404" si="15">G394*F394</f>
        <v>0</v>
      </c>
    </row>
    <row r="395" s="4" customFormat="1" ht="25" customHeight="1" spans="1:8">
      <c r="A395" s="73">
        <v>3</v>
      </c>
      <c r="B395" s="72" t="s">
        <v>242</v>
      </c>
      <c r="C395" s="47" t="s">
        <v>97</v>
      </c>
      <c r="D395" s="47" t="s">
        <v>98</v>
      </c>
      <c r="E395" s="51" t="s">
        <v>12</v>
      </c>
      <c r="F395" s="35">
        <v>12.67</v>
      </c>
      <c r="G395" s="52"/>
      <c r="H395" s="37">
        <f t="shared" si="15"/>
        <v>0</v>
      </c>
    </row>
    <row r="396" s="4" customFormat="1" ht="25" customHeight="1" spans="1:8">
      <c r="A396" s="73">
        <v>4</v>
      </c>
      <c r="B396" s="72" t="s">
        <v>286</v>
      </c>
      <c r="C396" s="47" t="s">
        <v>92</v>
      </c>
      <c r="D396" s="31" t="s">
        <v>93</v>
      </c>
      <c r="E396" s="51" t="s">
        <v>12</v>
      </c>
      <c r="F396" s="35">
        <v>12.67</v>
      </c>
      <c r="G396" s="52"/>
      <c r="H396" s="37">
        <f t="shared" si="15"/>
        <v>0</v>
      </c>
    </row>
    <row r="397" s="4" customFormat="1" ht="25" customHeight="1" spans="1:8">
      <c r="A397" s="73">
        <v>5</v>
      </c>
      <c r="B397" s="72" t="s">
        <v>101</v>
      </c>
      <c r="C397" s="47" t="s">
        <v>95</v>
      </c>
      <c r="D397" s="61"/>
      <c r="E397" s="51" t="s">
        <v>12</v>
      </c>
      <c r="F397" s="98">
        <v>62.8344</v>
      </c>
      <c r="G397" s="52"/>
      <c r="H397" s="37">
        <f t="shared" si="15"/>
        <v>0</v>
      </c>
    </row>
    <row r="398" s="4" customFormat="1" ht="25" customHeight="1" spans="1:8">
      <c r="A398" s="73">
        <v>6</v>
      </c>
      <c r="B398" s="72" t="s">
        <v>102</v>
      </c>
      <c r="C398" s="47" t="s">
        <v>97</v>
      </c>
      <c r="D398" s="47" t="s">
        <v>98</v>
      </c>
      <c r="E398" s="51" t="s">
        <v>12</v>
      </c>
      <c r="F398" s="98">
        <v>62.8344</v>
      </c>
      <c r="G398" s="52"/>
      <c r="H398" s="37">
        <f t="shared" si="15"/>
        <v>0</v>
      </c>
    </row>
    <row r="399" s="4" customFormat="1" ht="25" customHeight="1" spans="1:8">
      <c r="A399" s="73">
        <v>7</v>
      </c>
      <c r="B399" s="72" t="s">
        <v>103</v>
      </c>
      <c r="C399" s="47" t="s">
        <v>92</v>
      </c>
      <c r="D399" s="31" t="s">
        <v>93</v>
      </c>
      <c r="E399" s="51" t="s">
        <v>12</v>
      </c>
      <c r="F399" s="98">
        <v>62.8344</v>
      </c>
      <c r="G399" s="52"/>
      <c r="H399" s="37">
        <f t="shared" si="15"/>
        <v>0</v>
      </c>
    </row>
    <row r="400" s="4" customFormat="1" ht="25" customHeight="1" spans="1:8">
      <c r="A400" s="73">
        <v>8</v>
      </c>
      <c r="B400" s="72" t="s">
        <v>230</v>
      </c>
      <c r="C400" s="47" t="s">
        <v>229</v>
      </c>
      <c r="D400" s="61"/>
      <c r="E400" s="51" t="s">
        <v>65</v>
      </c>
      <c r="F400" s="98">
        <v>14.545</v>
      </c>
      <c r="G400" s="52"/>
      <c r="H400" s="37">
        <f t="shared" si="15"/>
        <v>0</v>
      </c>
    </row>
    <row r="401" s="4" customFormat="1" ht="25" customHeight="1" spans="1:8">
      <c r="A401" s="73">
        <v>9</v>
      </c>
      <c r="B401" s="72" t="s">
        <v>188</v>
      </c>
      <c r="C401" s="61" t="s">
        <v>58</v>
      </c>
      <c r="D401" s="61" t="s">
        <v>129</v>
      </c>
      <c r="E401" s="51" t="s">
        <v>21</v>
      </c>
      <c r="F401" s="35">
        <v>1</v>
      </c>
      <c r="G401" s="52"/>
      <c r="H401" s="37">
        <f t="shared" si="15"/>
        <v>0</v>
      </c>
    </row>
    <row r="402" s="4" customFormat="1" ht="25" customHeight="1" spans="1:8">
      <c r="A402" s="73">
        <v>10</v>
      </c>
      <c r="B402" s="72" t="s">
        <v>346</v>
      </c>
      <c r="C402" s="61" t="s">
        <v>347</v>
      </c>
      <c r="D402" s="61" t="s">
        <v>348</v>
      </c>
      <c r="E402" s="51" t="s">
        <v>23</v>
      </c>
      <c r="F402" s="35">
        <v>1</v>
      </c>
      <c r="G402" s="52"/>
      <c r="H402" s="37">
        <f t="shared" si="15"/>
        <v>0</v>
      </c>
    </row>
    <row r="403" s="4" customFormat="1" ht="25" customHeight="1" spans="1:8">
      <c r="A403" s="73">
        <v>11</v>
      </c>
      <c r="B403" s="72" t="s">
        <v>349</v>
      </c>
      <c r="C403" s="61" t="s">
        <v>58</v>
      </c>
      <c r="D403" s="61" t="s">
        <v>350</v>
      </c>
      <c r="E403" s="51" t="s">
        <v>12</v>
      </c>
      <c r="F403" s="35">
        <v>12.67</v>
      </c>
      <c r="G403" s="52"/>
      <c r="H403" s="37">
        <f t="shared" si="15"/>
        <v>0</v>
      </c>
    </row>
    <row r="404" s="4" customFormat="1" ht="25" customHeight="1" spans="1:8">
      <c r="A404" s="73">
        <v>12</v>
      </c>
      <c r="B404" s="72" t="s">
        <v>196</v>
      </c>
      <c r="C404" s="83" t="s">
        <v>58</v>
      </c>
      <c r="D404" s="83" t="s">
        <v>129</v>
      </c>
      <c r="E404" s="51" t="s">
        <v>21</v>
      </c>
      <c r="F404" s="35">
        <v>2</v>
      </c>
      <c r="G404" s="52"/>
      <c r="H404" s="37">
        <f t="shared" si="15"/>
        <v>0</v>
      </c>
    </row>
    <row r="405" s="4" customFormat="1" ht="25" customHeight="1" spans="1:8">
      <c r="A405" s="42" t="s">
        <v>44</v>
      </c>
      <c r="B405" s="43"/>
      <c r="C405" s="44"/>
      <c r="D405" s="44"/>
      <c r="E405" s="44"/>
      <c r="F405" s="44"/>
      <c r="G405" s="45"/>
      <c r="H405" s="37">
        <f>SUM(H393:H404)</f>
        <v>0</v>
      </c>
    </row>
    <row r="406" s="1" customFormat="1" ht="25" customHeight="1" spans="1:8">
      <c r="A406" s="104" t="s">
        <v>351</v>
      </c>
      <c r="B406" s="105"/>
      <c r="C406" s="106"/>
      <c r="D406" s="106"/>
      <c r="E406" s="106"/>
      <c r="F406" s="106"/>
      <c r="G406" s="106"/>
      <c r="H406" s="106"/>
    </row>
    <row r="407" customFormat="1" ht="25" customHeight="1" spans="1:8">
      <c r="A407" s="107">
        <v>1</v>
      </c>
      <c r="B407" s="108" t="s">
        <v>352</v>
      </c>
      <c r="C407" s="108"/>
      <c r="D407" s="109"/>
      <c r="E407" s="110" t="s">
        <v>65</v>
      </c>
      <c r="F407" s="111">
        <v>750</v>
      </c>
      <c r="G407" s="112"/>
      <c r="H407" s="112">
        <f t="shared" ref="H407:H447" si="16">G407*F407</f>
        <v>0</v>
      </c>
    </row>
    <row r="408" customFormat="1" ht="25" customHeight="1" spans="1:8">
      <c r="A408" s="107">
        <v>2</v>
      </c>
      <c r="B408" s="108" t="s">
        <v>353</v>
      </c>
      <c r="C408" s="108"/>
      <c r="D408" s="109"/>
      <c r="E408" s="110" t="s">
        <v>65</v>
      </c>
      <c r="F408" s="111">
        <v>4200</v>
      </c>
      <c r="G408" s="112"/>
      <c r="H408" s="112">
        <f t="shared" si="16"/>
        <v>0</v>
      </c>
    </row>
    <row r="409" customFormat="1" ht="25" customHeight="1" spans="1:8">
      <c r="A409" s="107">
        <v>3</v>
      </c>
      <c r="B409" s="108" t="s">
        <v>354</v>
      </c>
      <c r="C409" s="108" t="s">
        <v>355</v>
      </c>
      <c r="D409" s="109"/>
      <c r="E409" s="110" t="s">
        <v>356</v>
      </c>
      <c r="F409" s="111">
        <v>2800</v>
      </c>
      <c r="G409" s="112"/>
      <c r="H409" s="112">
        <f t="shared" si="16"/>
        <v>0</v>
      </c>
    </row>
    <row r="410" customFormat="1" ht="25" customHeight="1" spans="1:8">
      <c r="A410" s="107">
        <v>4</v>
      </c>
      <c r="B410" s="108" t="s">
        <v>357</v>
      </c>
      <c r="C410" s="109" t="s">
        <v>358</v>
      </c>
      <c r="D410" s="109" t="s">
        <v>358</v>
      </c>
      <c r="E410" s="110" t="s">
        <v>65</v>
      </c>
      <c r="F410" s="111">
        <v>292</v>
      </c>
      <c r="G410" s="112"/>
      <c r="H410" s="112">
        <f t="shared" si="16"/>
        <v>0</v>
      </c>
    </row>
    <row r="411" customFormat="1" ht="25" customHeight="1" spans="1:8">
      <c r="A411" s="107">
        <v>5</v>
      </c>
      <c r="B411" s="108" t="s">
        <v>359</v>
      </c>
      <c r="C411" s="109" t="s">
        <v>360</v>
      </c>
      <c r="D411" s="109" t="s">
        <v>360</v>
      </c>
      <c r="E411" s="110" t="s">
        <v>65</v>
      </c>
      <c r="F411" s="111">
        <v>280</v>
      </c>
      <c r="G411" s="112"/>
      <c r="H411" s="112">
        <f t="shared" si="16"/>
        <v>0</v>
      </c>
    </row>
    <row r="412" customFormat="1" ht="25" customHeight="1" spans="1:8">
      <c r="A412" s="107">
        <v>6</v>
      </c>
      <c r="B412" s="108" t="s">
        <v>361</v>
      </c>
      <c r="C412" s="109" t="s">
        <v>362</v>
      </c>
      <c r="D412" s="109" t="s">
        <v>362</v>
      </c>
      <c r="E412" s="110" t="s">
        <v>65</v>
      </c>
      <c r="F412" s="111">
        <v>20</v>
      </c>
      <c r="G412" s="112"/>
      <c r="H412" s="112">
        <f t="shared" si="16"/>
        <v>0</v>
      </c>
    </row>
    <row r="413" customFormat="1" ht="25" customHeight="1" spans="1:8">
      <c r="A413" s="107">
        <v>7</v>
      </c>
      <c r="B413" s="108" t="s">
        <v>361</v>
      </c>
      <c r="C413" s="109" t="s">
        <v>363</v>
      </c>
      <c r="D413" s="109" t="s">
        <v>363</v>
      </c>
      <c r="E413" s="110" t="s">
        <v>65</v>
      </c>
      <c r="F413" s="111">
        <v>20</v>
      </c>
      <c r="G413" s="112"/>
      <c r="H413" s="112">
        <f t="shared" si="16"/>
        <v>0</v>
      </c>
    </row>
    <row r="414" customFormat="1" ht="25" customHeight="1" spans="1:8">
      <c r="A414" s="107">
        <v>8</v>
      </c>
      <c r="B414" s="108" t="s">
        <v>357</v>
      </c>
      <c r="C414" s="109" t="s">
        <v>364</v>
      </c>
      <c r="D414" s="109" t="s">
        <v>364</v>
      </c>
      <c r="E414" s="110" t="s">
        <v>65</v>
      </c>
      <c r="F414" s="111">
        <v>438</v>
      </c>
      <c r="G414" s="112"/>
      <c r="H414" s="112">
        <f t="shared" si="16"/>
        <v>0</v>
      </c>
    </row>
    <row r="415" customFormat="1" ht="25" customHeight="1" spans="1:8">
      <c r="A415" s="107">
        <v>9</v>
      </c>
      <c r="B415" s="108" t="s">
        <v>365</v>
      </c>
      <c r="C415" s="109" t="s">
        <v>366</v>
      </c>
      <c r="D415" s="109" t="s">
        <v>366</v>
      </c>
      <c r="E415" s="110" t="s">
        <v>65</v>
      </c>
      <c r="F415" s="111">
        <v>20</v>
      </c>
      <c r="G415" s="112"/>
      <c r="H415" s="112">
        <f t="shared" si="16"/>
        <v>0</v>
      </c>
    </row>
    <row r="416" customFormat="1" ht="25" customHeight="1" spans="1:8">
      <c r="A416" s="107">
        <v>10</v>
      </c>
      <c r="B416" s="108" t="s">
        <v>357</v>
      </c>
      <c r="C416" s="113" t="s">
        <v>367</v>
      </c>
      <c r="D416" s="113" t="s">
        <v>367</v>
      </c>
      <c r="E416" s="110" t="s">
        <v>65</v>
      </c>
      <c r="F416" s="111">
        <v>292</v>
      </c>
      <c r="G416" s="112"/>
      <c r="H416" s="112">
        <f t="shared" si="16"/>
        <v>0</v>
      </c>
    </row>
    <row r="417" customFormat="1" ht="25" customHeight="1" spans="1:8">
      <c r="A417" s="107">
        <v>11</v>
      </c>
      <c r="B417" s="108" t="s">
        <v>359</v>
      </c>
      <c r="C417" s="113" t="s">
        <v>368</v>
      </c>
      <c r="D417" s="113" t="s">
        <v>368</v>
      </c>
      <c r="E417" s="110" t="s">
        <v>65</v>
      </c>
      <c r="F417" s="110">
        <v>140</v>
      </c>
      <c r="G417" s="112"/>
      <c r="H417" s="112">
        <f t="shared" si="16"/>
        <v>0</v>
      </c>
    </row>
    <row r="418" customFormat="1" ht="25" customHeight="1" spans="1:8">
      <c r="A418" s="107">
        <v>12</v>
      </c>
      <c r="B418" s="108" t="s">
        <v>365</v>
      </c>
      <c r="C418" s="113" t="s">
        <v>369</v>
      </c>
      <c r="D418" s="113" t="s">
        <v>369</v>
      </c>
      <c r="E418" s="110" t="s">
        <v>65</v>
      </c>
      <c r="F418" s="110">
        <v>22</v>
      </c>
      <c r="G418" s="112"/>
      <c r="H418" s="112">
        <f t="shared" si="16"/>
        <v>0</v>
      </c>
    </row>
    <row r="419" customFormat="1" ht="25" customHeight="1" spans="1:8">
      <c r="A419" s="107">
        <v>13</v>
      </c>
      <c r="B419" s="108" t="s">
        <v>370</v>
      </c>
      <c r="C419" s="113" t="s">
        <v>371</v>
      </c>
      <c r="D419" s="113" t="s">
        <v>371</v>
      </c>
      <c r="E419" s="110" t="s">
        <v>65</v>
      </c>
      <c r="F419" s="110">
        <v>38</v>
      </c>
      <c r="G419" s="112"/>
      <c r="H419" s="112">
        <f t="shared" si="16"/>
        <v>0</v>
      </c>
    </row>
    <row r="420" customFormat="1" ht="25" customHeight="1" spans="1:8">
      <c r="A420" s="107">
        <v>14</v>
      </c>
      <c r="B420" s="108" t="s">
        <v>372</v>
      </c>
      <c r="C420" s="113" t="s">
        <v>373</v>
      </c>
      <c r="D420" s="113" t="s">
        <v>373</v>
      </c>
      <c r="E420" s="110" t="s">
        <v>65</v>
      </c>
      <c r="F420" s="110">
        <v>53.5</v>
      </c>
      <c r="G420" s="112"/>
      <c r="H420" s="112">
        <f t="shared" si="16"/>
        <v>0</v>
      </c>
    </row>
    <row r="421" customFormat="1" ht="25" customHeight="1" spans="1:8">
      <c r="A421" s="107">
        <v>15</v>
      </c>
      <c r="B421" s="108" t="s">
        <v>372</v>
      </c>
      <c r="C421" s="113" t="s">
        <v>374</v>
      </c>
      <c r="D421" s="113" t="s">
        <v>374</v>
      </c>
      <c r="E421" s="110" t="s">
        <v>65</v>
      </c>
      <c r="F421" s="110">
        <v>73</v>
      </c>
      <c r="G421" s="112"/>
      <c r="H421" s="112">
        <f t="shared" si="16"/>
        <v>0</v>
      </c>
    </row>
    <row r="422" customFormat="1" ht="25" customHeight="1" spans="1:8">
      <c r="A422" s="107">
        <v>16</v>
      </c>
      <c r="B422" s="108" t="s">
        <v>370</v>
      </c>
      <c r="C422" s="113" t="s">
        <v>375</v>
      </c>
      <c r="D422" s="113" t="s">
        <v>375</v>
      </c>
      <c r="E422" s="110" t="s">
        <v>65</v>
      </c>
      <c r="F422" s="110">
        <v>93.7</v>
      </c>
      <c r="G422" s="112"/>
      <c r="H422" s="112">
        <f t="shared" si="16"/>
        <v>0</v>
      </c>
    </row>
    <row r="423" customFormat="1" ht="25" customHeight="1" spans="1:8">
      <c r="A423" s="107">
        <v>17</v>
      </c>
      <c r="B423" s="108" t="s">
        <v>376</v>
      </c>
      <c r="C423" s="113" t="s">
        <v>377</v>
      </c>
      <c r="D423" s="113" t="s">
        <v>377</v>
      </c>
      <c r="E423" s="110" t="s">
        <v>65</v>
      </c>
      <c r="F423" s="110">
        <v>20</v>
      </c>
      <c r="G423" s="112"/>
      <c r="H423" s="112">
        <f t="shared" si="16"/>
        <v>0</v>
      </c>
    </row>
    <row r="424" customFormat="1" ht="25" customHeight="1" spans="1:8">
      <c r="A424" s="107">
        <v>18</v>
      </c>
      <c r="B424" s="108" t="s">
        <v>378</v>
      </c>
      <c r="C424" s="113" t="s">
        <v>377</v>
      </c>
      <c r="D424" s="113" t="s">
        <v>377</v>
      </c>
      <c r="E424" s="110" t="s">
        <v>65</v>
      </c>
      <c r="F424" s="110">
        <v>73.4</v>
      </c>
      <c r="G424" s="112"/>
      <c r="H424" s="112">
        <f t="shared" si="16"/>
        <v>0</v>
      </c>
    </row>
    <row r="425" customFormat="1" ht="25" customHeight="1" spans="1:8">
      <c r="A425" s="107">
        <v>19</v>
      </c>
      <c r="B425" s="108" t="s">
        <v>378</v>
      </c>
      <c r="C425" s="113" t="s">
        <v>377</v>
      </c>
      <c r="D425" s="113" t="s">
        <v>377</v>
      </c>
      <c r="E425" s="110" t="s">
        <v>65</v>
      </c>
      <c r="F425" s="110">
        <v>73.4</v>
      </c>
      <c r="G425" s="112"/>
      <c r="H425" s="112">
        <f t="shared" si="16"/>
        <v>0</v>
      </c>
    </row>
    <row r="426" customFormat="1" ht="25" customHeight="1" spans="1:8">
      <c r="A426" s="107">
        <v>20</v>
      </c>
      <c r="B426" s="108" t="s">
        <v>378</v>
      </c>
      <c r="C426" s="113" t="s">
        <v>377</v>
      </c>
      <c r="D426" s="113" t="s">
        <v>377</v>
      </c>
      <c r="E426" s="110" t="s">
        <v>65</v>
      </c>
      <c r="F426" s="110">
        <v>53</v>
      </c>
      <c r="G426" s="112"/>
      <c r="H426" s="112">
        <f t="shared" si="16"/>
        <v>0</v>
      </c>
    </row>
    <row r="427" customFormat="1" ht="25" customHeight="1" spans="1:8">
      <c r="A427" s="107">
        <v>21</v>
      </c>
      <c r="B427" s="108" t="s">
        <v>378</v>
      </c>
      <c r="C427" s="113" t="s">
        <v>377</v>
      </c>
      <c r="D427" s="113" t="s">
        <v>377</v>
      </c>
      <c r="E427" s="110" t="s">
        <v>65</v>
      </c>
      <c r="F427" s="110">
        <v>53</v>
      </c>
      <c r="G427" s="112"/>
      <c r="H427" s="112">
        <f t="shared" si="16"/>
        <v>0</v>
      </c>
    </row>
    <row r="428" customFormat="1" ht="25" customHeight="1" spans="1:8">
      <c r="A428" s="107">
        <v>22</v>
      </c>
      <c r="B428" s="108" t="s">
        <v>379</v>
      </c>
      <c r="C428" s="113" t="s">
        <v>380</v>
      </c>
      <c r="D428" s="113" t="s">
        <v>380</v>
      </c>
      <c r="E428" s="110" t="s">
        <v>65</v>
      </c>
      <c r="F428" s="110">
        <v>2697</v>
      </c>
      <c r="G428" s="112"/>
      <c r="H428" s="112">
        <f t="shared" si="16"/>
        <v>0</v>
      </c>
    </row>
    <row r="429" customFormat="1" ht="25" customHeight="1" spans="1:8">
      <c r="A429" s="107">
        <v>23</v>
      </c>
      <c r="B429" s="108" t="s">
        <v>379</v>
      </c>
      <c r="C429" s="113" t="s">
        <v>381</v>
      </c>
      <c r="D429" s="113" t="s">
        <v>381</v>
      </c>
      <c r="E429" s="110" t="s">
        <v>65</v>
      </c>
      <c r="F429" s="110">
        <v>2625</v>
      </c>
      <c r="G429" s="112"/>
      <c r="H429" s="112">
        <f t="shared" si="16"/>
        <v>0</v>
      </c>
    </row>
    <row r="430" customFormat="1" ht="25" customHeight="1" spans="1:8">
      <c r="A430" s="107">
        <v>24</v>
      </c>
      <c r="B430" s="108" t="s">
        <v>379</v>
      </c>
      <c r="C430" s="113" t="s">
        <v>382</v>
      </c>
      <c r="D430" s="113" t="s">
        <v>382</v>
      </c>
      <c r="E430" s="110" t="s">
        <v>65</v>
      </c>
      <c r="F430" s="110">
        <v>1024</v>
      </c>
      <c r="G430" s="112"/>
      <c r="H430" s="112">
        <f t="shared" si="16"/>
        <v>0</v>
      </c>
    </row>
    <row r="431" customFormat="1" ht="25" customHeight="1" spans="1:8">
      <c r="A431" s="107">
        <v>25</v>
      </c>
      <c r="B431" s="108" t="s">
        <v>383</v>
      </c>
      <c r="C431" s="113" t="s">
        <v>384</v>
      </c>
      <c r="D431" s="113" t="s">
        <v>384</v>
      </c>
      <c r="E431" s="110" t="s">
        <v>65</v>
      </c>
      <c r="F431" s="110">
        <v>3254.5</v>
      </c>
      <c r="G431" s="112"/>
      <c r="H431" s="112">
        <f t="shared" si="16"/>
        <v>0</v>
      </c>
    </row>
    <row r="432" customFormat="1" ht="25" customHeight="1" spans="1:8">
      <c r="A432" s="107">
        <v>26</v>
      </c>
      <c r="B432" s="114" t="s">
        <v>385</v>
      </c>
      <c r="C432" s="115" t="s">
        <v>386</v>
      </c>
      <c r="D432" s="115" t="s">
        <v>386</v>
      </c>
      <c r="E432" s="116" t="s">
        <v>36</v>
      </c>
      <c r="F432" s="116">
        <v>1</v>
      </c>
      <c r="G432" s="117"/>
      <c r="H432" s="112">
        <f t="shared" si="16"/>
        <v>0</v>
      </c>
    </row>
    <row r="433" customFormat="1" ht="25" customHeight="1" spans="1:8">
      <c r="A433" s="107">
        <v>27</v>
      </c>
      <c r="B433" s="114" t="s">
        <v>387</v>
      </c>
      <c r="C433" s="115" t="s">
        <v>386</v>
      </c>
      <c r="D433" s="115" t="s">
        <v>386</v>
      </c>
      <c r="E433" s="116" t="s">
        <v>36</v>
      </c>
      <c r="F433" s="116">
        <v>1</v>
      </c>
      <c r="G433" s="117"/>
      <c r="H433" s="112">
        <f t="shared" si="16"/>
        <v>0</v>
      </c>
    </row>
    <row r="434" customFormat="1" ht="25" customHeight="1" spans="1:8">
      <c r="A434" s="107">
        <v>28</v>
      </c>
      <c r="B434" s="114" t="s">
        <v>388</v>
      </c>
      <c r="C434" s="115" t="s">
        <v>386</v>
      </c>
      <c r="D434" s="115" t="s">
        <v>386</v>
      </c>
      <c r="E434" s="116" t="s">
        <v>36</v>
      </c>
      <c r="F434" s="116">
        <v>1</v>
      </c>
      <c r="G434" s="117"/>
      <c r="H434" s="112">
        <f t="shared" si="16"/>
        <v>0</v>
      </c>
    </row>
    <row r="435" customFormat="1" ht="25" customHeight="1" spans="1:8">
      <c r="A435" s="107">
        <v>29</v>
      </c>
      <c r="B435" s="114" t="s">
        <v>389</v>
      </c>
      <c r="C435" s="116" t="s">
        <v>390</v>
      </c>
      <c r="D435" s="116" t="s">
        <v>390</v>
      </c>
      <c r="E435" s="116" t="s">
        <v>36</v>
      </c>
      <c r="F435" s="116">
        <v>1</v>
      </c>
      <c r="G435" s="117"/>
      <c r="H435" s="112">
        <f t="shared" si="16"/>
        <v>0</v>
      </c>
    </row>
    <row r="436" customFormat="1" ht="25" customHeight="1" spans="1:8">
      <c r="A436" s="107">
        <v>30</v>
      </c>
      <c r="B436" s="114" t="s">
        <v>391</v>
      </c>
      <c r="C436" s="116" t="s">
        <v>390</v>
      </c>
      <c r="D436" s="116" t="s">
        <v>390</v>
      </c>
      <c r="E436" s="116" t="s">
        <v>36</v>
      </c>
      <c r="F436" s="116">
        <v>1</v>
      </c>
      <c r="G436" s="117"/>
      <c r="H436" s="112">
        <f t="shared" si="16"/>
        <v>0</v>
      </c>
    </row>
    <row r="437" customFormat="1" ht="25" customHeight="1" spans="1:8">
      <c r="A437" s="107">
        <v>31</v>
      </c>
      <c r="B437" s="114" t="s">
        <v>392</v>
      </c>
      <c r="C437" s="116" t="s">
        <v>390</v>
      </c>
      <c r="D437" s="116" t="s">
        <v>390</v>
      </c>
      <c r="E437" s="116" t="s">
        <v>36</v>
      </c>
      <c r="F437" s="116">
        <v>1</v>
      </c>
      <c r="G437" s="117"/>
      <c r="H437" s="112">
        <f t="shared" si="16"/>
        <v>0</v>
      </c>
    </row>
    <row r="438" customFormat="1" ht="25" customHeight="1" spans="1:8">
      <c r="A438" s="107">
        <v>32</v>
      </c>
      <c r="B438" s="114" t="s">
        <v>393</v>
      </c>
      <c r="C438" s="116" t="s">
        <v>390</v>
      </c>
      <c r="D438" s="116" t="s">
        <v>390</v>
      </c>
      <c r="E438" s="116" t="s">
        <v>36</v>
      </c>
      <c r="F438" s="116">
        <v>1</v>
      </c>
      <c r="G438" s="117"/>
      <c r="H438" s="112">
        <f t="shared" si="16"/>
        <v>0</v>
      </c>
    </row>
    <row r="439" customFormat="1" ht="25" customHeight="1" spans="1:8">
      <c r="A439" s="107">
        <v>33</v>
      </c>
      <c r="B439" s="114" t="s">
        <v>394</v>
      </c>
      <c r="C439" s="115" t="s">
        <v>386</v>
      </c>
      <c r="D439" s="115" t="s">
        <v>386</v>
      </c>
      <c r="E439" s="116" t="s">
        <v>36</v>
      </c>
      <c r="F439" s="116">
        <v>1</v>
      </c>
      <c r="G439" s="117"/>
      <c r="H439" s="112">
        <f t="shared" si="16"/>
        <v>0</v>
      </c>
    </row>
    <row r="440" customFormat="1" ht="25" customHeight="1" spans="1:8">
      <c r="A440" s="107">
        <v>34</v>
      </c>
      <c r="B440" s="114" t="s">
        <v>395</v>
      </c>
      <c r="C440" s="115" t="s">
        <v>386</v>
      </c>
      <c r="D440" s="115" t="s">
        <v>386</v>
      </c>
      <c r="E440" s="116" t="s">
        <v>36</v>
      </c>
      <c r="F440" s="116">
        <v>1</v>
      </c>
      <c r="G440" s="117"/>
      <c r="H440" s="112">
        <f t="shared" si="16"/>
        <v>0</v>
      </c>
    </row>
    <row r="441" customFormat="1" ht="25" customHeight="1" spans="1:8">
      <c r="A441" s="107">
        <v>35</v>
      </c>
      <c r="B441" s="114" t="s">
        <v>396</v>
      </c>
      <c r="C441" s="115" t="s">
        <v>386</v>
      </c>
      <c r="D441" s="115" t="s">
        <v>386</v>
      </c>
      <c r="E441" s="116" t="s">
        <v>36</v>
      </c>
      <c r="F441" s="116">
        <v>1</v>
      </c>
      <c r="G441" s="117"/>
      <c r="H441" s="112">
        <f t="shared" si="16"/>
        <v>0</v>
      </c>
    </row>
    <row r="442" customFormat="1" ht="25" customHeight="1" spans="1:8">
      <c r="A442" s="107">
        <v>36</v>
      </c>
      <c r="B442" s="114" t="s">
        <v>397</v>
      </c>
      <c r="C442" s="116" t="s">
        <v>398</v>
      </c>
      <c r="D442" s="116" t="s">
        <v>398</v>
      </c>
      <c r="E442" s="116" t="s">
        <v>36</v>
      </c>
      <c r="F442" s="116">
        <v>10</v>
      </c>
      <c r="G442" s="117"/>
      <c r="H442" s="112">
        <f t="shared" si="16"/>
        <v>0</v>
      </c>
    </row>
    <row r="443" customFormat="1" ht="25" customHeight="1" spans="1:8">
      <c r="A443" s="107">
        <v>37</v>
      </c>
      <c r="B443" s="114" t="s">
        <v>399</v>
      </c>
      <c r="C443" s="116" t="s">
        <v>398</v>
      </c>
      <c r="D443" s="116" t="s">
        <v>398</v>
      </c>
      <c r="E443" s="116" t="s">
        <v>36</v>
      </c>
      <c r="F443" s="116">
        <v>10</v>
      </c>
      <c r="G443" s="117"/>
      <c r="H443" s="112">
        <f t="shared" si="16"/>
        <v>0</v>
      </c>
    </row>
    <row r="444" customFormat="1" ht="25" customHeight="1" spans="1:8">
      <c r="A444" s="107">
        <v>38</v>
      </c>
      <c r="B444" s="108" t="s">
        <v>400</v>
      </c>
      <c r="C444" s="113" t="s">
        <v>401</v>
      </c>
      <c r="D444" s="113" t="s">
        <v>401</v>
      </c>
      <c r="E444" s="110" t="s">
        <v>65</v>
      </c>
      <c r="F444" s="110">
        <v>534</v>
      </c>
      <c r="G444" s="112"/>
      <c r="H444" s="112">
        <f t="shared" si="16"/>
        <v>0</v>
      </c>
    </row>
    <row r="445" customFormat="1" ht="25" customHeight="1" spans="1:8">
      <c r="A445" s="107">
        <v>39</v>
      </c>
      <c r="B445" s="108" t="s">
        <v>402</v>
      </c>
      <c r="C445" s="108"/>
      <c r="D445" s="113" t="s">
        <v>403</v>
      </c>
      <c r="E445" s="110" t="s">
        <v>65</v>
      </c>
      <c r="F445" s="110">
        <v>11573.5</v>
      </c>
      <c r="G445" s="112"/>
      <c r="H445" s="112">
        <f t="shared" si="16"/>
        <v>0</v>
      </c>
    </row>
    <row r="446" customFormat="1" ht="25" customHeight="1" spans="1:8">
      <c r="A446" s="107">
        <v>40</v>
      </c>
      <c r="B446" s="108" t="s">
        <v>404</v>
      </c>
      <c r="C446" s="108"/>
      <c r="D446" s="113" t="s">
        <v>403</v>
      </c>
      <c r="E446" s="110" t="s">
        <v>65</v>
      </c>
      <c r="F446" s="110">
        <v>40</v>
      </c>
      <c r="G446" s="112"/>
      <c r="H446" s="112">
        <f t="shared" si="16"/>
        <v>0</v>
      </c>
    </row>
    <row r="447" customFormat="1" ht="25" customHeight="1" spans="1:8">
      <c r="A447" s="107">
        <v>41</v>
      </c>
      <c r="B447" s="108" t="s">
        <v>405</v>
      </c>
      <c r="C447" s="108"/>
      <c r="D447" s="113" t="s">
        <v>403</v>
      </c>
      <c r="E447" s="110" t="s">
        <v>65</v>
      </c>
      <c r="F447" s="110">
        <v>534</v>
      </c>
      <c r="G447" s="112"/>
      <c r="H447" s="112">
        <f t="shared" si="16"/>
        <v>0</v>
      </c>
    </row>
    <row r="448" s="4" customFormat="1" ht="25" customHeight="1" spans="1:8">
      <c r="A448" s="42" t="s">
        <v>44</v>
      </c>
      <c r="B448" s="43"/>
      <c r="C448" s="44"/>
      <c r="D448" s="44"/>
      <c r="E448" s="44"/>
      <c r="F448" s="44"/>
      <c r="G448" s="45"/>
      <c r="H448" s="37">
        <f>SUM(H407:H447)</f>
        <v>0</v>
      </c>
    </row>
    <row r="449" s="1" customFormat="1" ht="25" customHeight="1" spans="1:8">
      <c r="A449" s="118" t="s">
        <v>406</v>
      </c>
      <c r="B449" s="119"/>
      <c r="C449" s="120"/>
      <c r="D449" s="120"/>
      <c r="E449" s="120"/>
      <c r="F449" s="120"/>
      <c r="G449" s="120"/>
      <c r="H449" s="120"/>
    </row>
    <row r="450" customFormat="1" ht="25" customHeight="1" spans="1:8">
      <c r="A450" s="121" t="s">
        <v>407</v>
      </c>
      <c r="B450" s="108" t="s">
        <v>408</v>
      </c>
      <c r="C450" s="108"/>
      <c r="D450" s="109" t="s">
        <v>409</v>
      </c>
      <c r="E450" s="110" t="s">
        <v>65</v>
      </c>
      <c r="F450" s="110">
        <v>80</v>
      </c>
      <c r="G450" s="112"/>
      <c r="H450" s="112">
        <f t="shared" ref="H450:H473" si="17">G450*F450</f>
        <v>0</v>
      </c>
    </row>
    <row r="451" customFormat="1" ht="25" customHeight="1" spans="1:8">
      <c r="A451" s="121" t="s">
        <v>410</v>
      </c>
      <c r="B451" s="108" t="s">
        <v>411</v>
      </c>
      <c r="C451" s="108"/>
      <c r="D451" s="109" t="s">
        <v>409</v>
      </c>
      <c r="E451" s="110" t="s">
        <v>65</v>
      </c>
      <c r="F451" s="110">
        <v>20</v>
      </c>
      <c r="G451" s="112"/>
      <c r="H451" s="112">
        <f t="shared" si="17"/>
        <v>0</v>
      </c>
    </row>
    <row r="452" customFormat="1" ht="25" customHeight="1" spans="1:8">
      <c r="A452" s="121" t="s">
        <v>412</v>
      </c>
      <c r="B452" s="108" t="s">
        <v>413</v>
      </c>
      <c r="C452" s="108"/>
      <c r="D452" s="109" t="s">
        <v>409</v>
      </c>
      <c r="E452" s="110" t="s">
        <v>65</v>
      </c>
      <c r="F452" s="122">
        <v>20</v>
      </c>
      <c r="G452" s="123"/>
      <c r="H452" s="112">
        <f t="shared" si="17"/>
        <v>0</v>
      </c>
    </row>
    <row r="453" customFormat="1" ht="25" customHeight="1" spans="1:8">
      <c r="A453" s="121" t="s">
        <v>414</v>
      </c>
      <c r="B453" s="108" t="s">
        <v>415</v>
      </c>
      <c r="C453" s="108"/>
      <c r="D453" s="109" t="s">
        <v>409</v>
      </c>
      <c r="E453" s="110" t="s">
        <v>65</v>
      </c>
      <c r="F453" s="122">
        <v>90</v>
      </c>
      <c r="G453" s="123"/>
      <c r="H453" s="112">
        <f t="shared" si="17"/>
        <v>0</v>
      </c>
    </row>
    <row r="454" customFormat="1" ht="25" customHeight="1" spans="1:8">
      <c r="A454" s="121" t="s">
        <v>416</v>
      </c>
      <c r="B454" s="108" t="s">
        <v>417</v>
      </c>
      <c r="C454" s="108"/>
      <c r="D454" s="109" t="s">
        <v>418</v>
      </c>
      <c r="E454" s="110" t="s">
        <v>65</v>
      </c>
      <c r="F454" s="124">
        <v>15</v>
      </c>
      <c r="G454" s="125"/>
      <c r="H454" s="112">
        <f t="shared" si="17"/>
        <v>0</v>
      </c>
    </row>
    <row r="455" customFormat="1" ht="25" customHeight="1" spans="1:8">
      <c r="A455" s="121" t="s">
        <v>419</v>
      </c>
      <c r="B455" s="108" t="s">
        <v>420</v>
      </c>
      <c r="C455" s="108"/>
      <c r="D455" s="109" t="s">
        <v>421</v>
      </c>
      <c r="E455" s="110" t="s">
        <v>65</v>
      </c>
      <c r="F455" s="124">
        <v>260</v>
      </c>
      <c r="G455" s="125"/>
      <c r="H455" s="112">
        <f t="shared" si="17"/>
        <v>0</v>
      </c>
    </row>
    <row r="456" customFormat="1" ht="25" customHeight="1" spans="1:8">
      <c r="A456" s="121" t="s">
        <v>422</v>
      </c>
      <c r="B456" s="108" t="s">
        <v>423</v>
      </c>
      <c r="C456" s="108"/>
      <c r="D456" s="109" t="s">
        <v>421</v>
      </c>
      <c r="E456" s="110" t="s">
        <v>65</v>
      </c>
      <c r="F456" s="124">
        <v>165</v>
      </c>
      <c r="G456" s="125"/>
      <c r="H456" s="112">
        <f t="shared" si="17"/>
        <v>0</v>
      </c>
    </row>
    <row r="457" customFormat="1" ht="25" customHeight="1" spans="1:8">
      <c r="A457" s="121" t="s">
        <v>424</v>
      </c>
      <c r="B457" s="108" t="s">
        <v>425</v>
      </c>
      <c r="C457" s="108"/>
      <c r="D457" s="109" t="s">
        <v>421</v>
      </c>
      <c r="E457" s="110" t="s">
        <v>65</v>
      </c>
      <c r="F457" s="124">
        <v>78</v>
      </c>
      <c r="G457" s="125"/>
      <c r="H457" s="112">
        <f t="shared" si="17"/>
        <v>0</v>
      </c>
    </row>
    <row r="458" customFormat="1" ht="25" customHeight="1" spans="1:8">
      <c r="A458" s="121" t="s">
        <v>426</v>
      </c>
      <c r="B458" s="108" t="s">
        <v>427</v>
      </c>
      <c r="C458" s="108"/>
      <c r="D458" s="109"/>
      <c r="E458" s="110" t="s">
        <v>65</v>
      </c>
      <c r="F458" s="124">
        <v>11.5</v>
      </c>
      <c r="G458" s="123"/>
      <c r="H458" s="112">
        <f t="shared" si="17"/>
        <v>0</v>
      </c>
    </row>
    <row r="459" customFormat="1" ht="25" customHeight="1" spans="1:8">
      <c r="A459" s="121" t="s">
        <v>428</v>
      </c>
      <c r="B459" s="108" t="s">
        <v>429</v>
      </c>
      <c r="C459" s="108"/>
      <c r="D459" s="109" t="s">
        <v>430</v>
      </c>
      <c r="E459" s="110" t="s">
        <v>65</v>
      </c>
      <c r="F459" s="124">
        <v>360</v>
      </c>
      <c r="G459" s="123"/>
      <c r="H459" s="112">
        <f t="shared" si="17"/>
        <v>0</v>
      </c>
    </row>
    <row r="460" customFormat="1" ht="25" customHeight="1" spans="1:8">
      <c r="A460" s="121" t="s">
        <v>431</v>
      </c>
      <c r="B460" s="108" t="s">
        <v>432</v>
      </c>
      <c r="C460" s="108"/>
      <c r="D460" s="109"/>
      <c r="E460" s="110" t="s">
        <v>65</v>
      </c>
      <c r="F460" s="124">
        <v>360</v>
      </c>
      <c r="G460" s="123"/>
      <c r="H460" s="112">
        <f t="shared" si="17"/>
        <v>0</v>
      </c>
    </row>
    <row r="461" customFormat="1" ht="25" customHeight="1" spans="1:8">
      <c r="A461" s="121" t="s">
        <v>433</v>
      </c>
      <c r="B461" s="108" t="s">
        <v>434</v>
      </c>
      <c r="C461" s="108"/>
      <c r="D461" s="109" t="s">
        <v>409</v>
      </c>
      <c r="E461" s="110" t="s">
        <v>21</v>
      </c>
      <c r="F461" s="124">
        <v>88</v>
      </c>
      <c r="G461" s="123"/>
      <c r="H461" s="112">
        <f t="shared" si="17"/>
        <v>0</v>
      </c>
    </row>
    <row r="462" customFormat="1" ht="25" customHeight="1" spans="1:8">
      <c r="A462" s="121" t="s">
        <v>435</v>
      </c>
      <c r="B462" s="108" t="s">
        <v>436</v>
      </c>
      <c r="C462" s="108"/>
      <c r="D462" s="109" t="s">
        <v>409</v>
      </c>
      <c r="E462" s="110" t="s">
        <v>21</v>
      </c>
      <c r="F462" s="122">
        <v>20</v>
      </c>
      <c r="G462" s="123"/>
      <c r="H462" s="112">
        <f t="shared" si="17"/>
        <v>0</v>
      </c>
    </row>
    <row r="463" customFormat="1" ht="25" customHeight="1" spans="1:8">
      <c r="A463" s="121" t="s">
        <v>437</v>
      </c>
      <c r="B463" s="108" t="s">
        <v>438</v>
      </c>
      <c r="C463" s="108"/>
      <c r="D463" s="109" t="s">
        <v>409</v>
      </c>
      <c r="E463" s="110" t="s">
        <v>21</v>
      </c>
      <c r="F463" s="122">
        <v>1</v>
      </c>
      <c r="G463" s="123"/>
      <c r="H463" s="112">
        <f t="shared" si="17"/>
        <v>0</v>
      </c>
    </row>
    <row r="464" customFormat="1" ht="25" customHeight="1" spans="1:8">
      <c r="A464" s="121" t="s">
        <v>439</v>
      </c>
      <c r="B464" s="108" t="s">
        <v>440</v>
      </c>
      <c r="C464" s="108"/>
      <c r="D464" s="109" t="s">
        <v>409</v>
      </c>
      <c r="E464" s="110" t="s">
        <v>21</v>
      </c>
      <c r="F464" s="122">
        <v>1</v>
      </c>
      <c r="G464" s="123"/>
      <c r="H464" s="112">
        <f t="shared" si="17"/>
        <v>0</v>
      </c>
    </row>
    <row r="465" customFormat="1" ht="25" customHeight="1" spans="1:8">
      <c r="A465" s="121" t="s">
        <v>441</v>
      </c>
      <c r="B465" s="108" t="s">
        <v>442</v>
      </c>
      <c r="C465" s="108"/>
      <c r="D465" s="109" t="s">
        <v>409</v>
      </c>
      <c r="E465" s="110" t="s">
        <v>21</v>
      </c>
      <c r="F465" s="122">
        <v>23</v>
      </c>
      <c r="G465" s="123"/>
      <c r="H465" s="112">
        <f t="shared" si="17"/>
        <v>0</v>
      </c>
    </row>
    <row r="466" customFormat="1" ht="25" customHeight="1" spans="1:8">
      <c r="A466" s="121" t="s">
        <v>443</v>
      </c>
      <c r="B466" s="108" t="s">
        <v>444</v>
      </c>
      <c r="C466" s="108"/>
      <c r="D466" s="109" t="s">
        <v>409</v>
      </c>
      <c r="E466" s="110" t="s">
        <v>21</v>
      </c>
      <c r="F466" s="122">
        <v>20</v>
      </c>
      <c r="G466" s="123"/>
      <c r="H466" s="112">
        <f t="shared" si="17"/>
        <v>0</v>
      </c>
    </row>
    <row r="467" customFormat="1" ht="25" customHeight="1" spans="1:8">
      <c r="A467" s="121" t="s">
        <v>445</v>
      </c>
      <c r="B467" s="108" t="s">
        <v>446</v>
      </c>
      <c r="C467" s="108"/>
      <c r="D467" s="109" t="s">
        <v>409</v>
      </c>
      <c r="E467" s="110" t="s">
        <v>21</v>
      </c>
      <c r="F467" s="122">
        <v>20</v>
      </c>
      <c r="G467" s="123"/>
      <c r="H467" s="112">
        <f t="shared" si="17"/>
        <v>0</v>
      </c>
    </row>
    <row r="468" customFormat="1" ht="25" customHeight="1" spans="1:8">
      <c r="A468" s="121" t="s">
        <v>447</v>
      </c>
      <c r="B468" s="108" t="s">
        <v>448</v>
      </c>
      <c r="C468" s="108"/>
      <c r="D468" s="109" t="s">
        <v>409</v>
      </c>
      <c r="E468" s="110" t="s">
        <v>21</v>
      </c>
      <c r="F468" s="122">
        <v>31</v>
      </c>
      <c r="G468" s="123"/>
      <c r="H468" s="112">
        <f t="shared" si="17"/>
        <v>0</v>
      </c>
    </row>
    <row r="469" customFormat="1" ht="25" customHeight="1" spans="1:8">
      <c r="A469" s="121" t="s">
        <v>449</v>
      </c>
      <c r="B469" s="108" t="s">
        <v>450</v>
      </c>
      <c r="C469" s="126"/>
      <c r="D469" s="126" t="s">
        <v>451</v>
      </c>
      <c r="E469" s="110" t="s">
        <v>21</v>
      </c>
      <c r="F469" s="110">
        <v>3</v>
      </c>
      <c r="G469" s="107"/>
      <c r="H469" s="112">
        <f t="shared" si="17"/>
        <v>0</v>
      </c>
    </row>
    <row r="470" customFormat="1" ht="25" customHeight="1" spans="1:8">
      <c r="A470" s="121" t="s">
        <v>452</v>
      </c>
      <c r="B470" s="108" t="s">
        <v>453</v>
      </c>
      <c r="C470" s="108"/>
      <c r="D470" s="127" t="s">
        <v>454</v>
      </c>
      <c r="E470" s="128" t="s">
        <v>299</v>
      </c>
      <c r="F470" s="129">
        <v>1950</v>
      </c>
      <c r="G470" s="130"/>
      <c r="H470" s="112">
        <f t="shared" si="17"/>
        <v>0</v>
      </c>
    </row>
    <row r="471" customFormat="1" ht="25" customHeight="1" spans="1:8">
      <c r="A471" s="121" t="s">
        <v>455</v>
      </c>
      <c r="B471" s="108" t="s">
        <v>456</v>
      </c>
      <c r="C471" s="108"/>
      <c r="D471" s="131" t="s">
        <v>457</v>
      </c>
      <c r="E471" s="131" t="s">
        <v>119</v>
      </c>
      <c r="F471" s="129">
        <v>32</v>
      </c>
      <c r="G471" s="130"/>
      <c r="H471" s="112">
        <f t="shared" si="17"/>
        <v>0</v>
      </c>
    </row>
    <row r="472" customFormat="1" ht="25" customHeight="1" spans="1:8">
      <c r="A472" s="121" t="s">
        <v>458</v>
      </c>
      <c r="B472" s="108" t="s">
        <v>459</v>
      </c>
      <c r="C472" s="108"/>
      <c r="D472" s="131" t="s">
        <v>460</v>
      </c>
      <c r="E472" s="131" t="s">
        <v>119</v>
      </c>
      <c r="F472" s="129">
        <v>22</v>
      </c>
      <c r="G472" s="130"/>
      <c r="H472" s="112">
        <f t="shared" si="17"/>
        <v>0</v>
      </c>
    </row>
    <row r="473" customFormat="1" ht="25" customHeight="1" spans="1:8">
      <c r="A473" s="121" t="s">
        <v>461</v>
      </c>
      <c r="B473" s="108" t="s">
        <v>462</v>
      </c>
      <c r="C473" s="132"/>
      <c r="D473" s="133"/>
      <c r="E473" s="128" t="s">
        <v>299</v>
      </c>
      <c r="F473" s="134">
        <v>2800</v>
      </c>
      <c r="G473" s="135"/>
      <c r="H473" s="112">
        <f t="shared" si="17"/>
        <v>0</v>
      </c>
    </row>
    <row r="474" customFormat="1" ht="25" customHeight="1" spans="1:8">
      <c r="A474" s="136" t="s">
        <v>44</v>
      </c>
      <c r="B474" s="137"/>
      <c r="C474" s="138"/>
      <c r="D474" s="138"/>
      <c r="E474" s="138"/>
      <c r="F474" s="138"/>
      <c r="G474" s="139"/>
      <c r="H474" s="135">
        <f>SUM(H450:H473)</f>
        <v>0</v>
      </c>
    </row>
    <row r="475" s="4" customFormat="1" ht="25" customHeight="1" spans="1:8">
      <c r="A475" s="42" t="s">
        <v>463</v>
      </c>
      <c r="B475" s="43"/>
      <c r="C475" s="44"/>
      <c r="D475" s="44"/>
      <c r="E475" s="44"/>
      <c r="F475" s="44"/>
      <c r="G475" s="45"/>
      <c r="H475" s="37">
        <f>H474+H448+H405+H391+H350+H332+H318+H299+H285+H259+H235+H205+H174+H135+H94+H30</f>
        <v>0</v>
      </c>
    </row>
    <row r="476" s="5" customFormat="1" ht="25" customHeight="1" spans="1:8">
      <c r="A476" s="140" t="s">
        <v>8</v>
      </c>
      <c r="B476" s="141"/>
      <c r="C476" s="140"/>
      <c r="D476" s="140"/>
      <c r="E476" s="140"/>
      <c r="F476" s="142"/>
      <c r="G476" s="143"/>
      <c r="H476" s="144"/>
    </row>
    <row r="477" s="5" customFormat="1" ht="25" customHeight="1" spans="1:8">
      <c r="A477" s="140"/>
      <c r="B477" s="141" t="s">
        <v>464</v>
      </c>
      <c r="C477" s="141"/>
      <c r="D477" s="140"/>
      <c r="E477" s="140">
        <v>1</v>
      </c>
      <c r="F477" s="145" t="s">
        <v>465</v>
      </c>
      <c r="G477" s="146"/>
      <c r="H477" s="144">
        <f>H475*G477</f>
        <v>0</v>
      </c>
    </row>
    <row r="478" s="5" customFormat="1" ht="25" customHeight="1" spans="1:8">
      <c r="A478" s="140"/>
      <c r="B478" s="141" t="s">
        <v>466</v>
      </c>
      <c r="C478" s="141"/>
      <c r="D478" s="140"/>
      <c r="E478" s="140">
        <v>1</v>
      </c>
      <c r="F478" s="145" t="s">
        <v>465</v>
      </c>
      <c r="G478" s="146"/>
      <c r="H478" s="144">
        <f>H475*G478</f>
        <v>0</v>
      </c>
    </row>
    <row r="479" s="5" customFormat="1" ht="25" customHeight="1" spans="1:8">
      <c r="A479" s="147" t="s">
        <v>467</v>
      </c>
      <c r="B479" s="148"/>
      <c r="C479" s="147"/>
      <c r="D479" s="147"/>
      <c r="E479" s="147"/>
      <c r="F479" s="149"/>
      <c r="G479" s="150">
        <f>H478+H477+H475</f>
        <v>0</v>
      </c>
      <c r="H479" s="150"/>
    </row>
    <row r="480" s="5" customFormat="1" ht="25" customHeight="1" spans="1:8">
      <c r="A480" s="141" t="s">
        <v>468</v>
      </c>
      <c r="B480" s="141"/>
      <c r="C480" s="141"/>
      <c r="D480" s="140"/>
      <c r="E480" s="140"/>
      <c r="F480" s="140"/>
      <c r="G480" s="141"/>
      <c r="H480" s="140"/>
    </row>
    <row r="481" s="5" customFormat="1" ht="25" customHeight="1" spans="1:8">
      <c r="A481" s="141" t="s">
        <v>469</v>
      </c>
      <c r="B481" s="141"/>
      <c r="C481" s="141"/>
      <c r="D481" s="140"/>
      <c r="E481" s="140"/>
      <c r="F481" s="140"/>
      <c r="G481" s="141"/>
      <c r="H481" s="140"/>
    </row>
    <row r="482" s="5" customFormat="1" ht="25" customHeight="1" spans="1:8">
      <c r="A482" s="141" t="s">
        <v>470</v>
      </c>
      <c r="B482" s="141"/>
      <c r="C482" s="141"/>
      <c r="D482" s="140"/>
      <c r="E482" s="140"/>
      <c r="F482" s="140"/>
      <c r="G482" s="141"/>
      <c r="H482" s="140"/>
    </row>
    <row r="483" s="5" customFormat="1" ht="25" customHeight="1" spans="1:8">
      <c r="A483" s="141" t="s">
        <v>471</v>
      </c>
      <c r="B483" s="141"/>
      <c r="C483" s="141"/>
      <c r="D483" s="140"/>
      <c r="E483" s="140"/>
      <c r="F483" s="140"/>
      <c r="G483" s="141"/>
      <c r="H483" s="140"/>
    </row>
    <row r="484" s="5" customFormat="1" ht="25" customHeight="1" spans="1:8">
      <c r="A484" s="141" t="s">
        <v>472</v>
      </c>
      <c r="B484" s="141"/>
      <c r="C484" s="141"/>
      <c r="D484" s="140"/>
      <c r="E484" s="140"/>
      <c r="F484" s="140"/>
      <c r="G484" s="141"/>
      <c r="H484" s="140"/>
    </row>
    <row r="485" s="5" customFormat="1" ht="49" customHeight="1" spans="1:8">
      <c r="A485" s="141" t="s">
        <v>473</v>
      </c>
      <c r="B485" s="141"/>
      <c r="C485" s="141"/>
      <c r="D485" s="140"/>
      <c r="E485" s="140"/>
      <c r="F485" s="140"/>
      <c r="G485" s="141"/>
      <c r="H485" s="140"/>
    </row>
    <row r="486" s="6" customFormat="1" ht="25" customHeight="1" spans="1:8">
      <c r="A486" s="31"/>
      <c r="B486" s="151"/>
      <c r="C486" s="151"/>
      <c r="D486" s="59"/>
      <c r="E486" s="59"/>
      <c r="F486" s="152"/>
      <c r="G486" s="153"/>
      <c r="H486" s="154"/>
    </row>
  </sheetData>
  <sheetProtection formatCells="0" insertHyperlinks="0" autoFilter="0"/>
  <mergeCells count="51">
    <mergeCell ref="A1:H1"/>
    <mergeCell ref="A4:H4"/>
    <mergeCell ref="A30:G30"/>
    <mergeCell ref="A31:H31"/>
    <mergeCell ref="A94:G94"/>
    <mergeCell ref="A95:H95"/>
    <mergeCell ref="A135:G135"/>
    <mergeCell ref="A136:H136"/>
    <mergeCell ref="A174:G174"/>
    <mergeCell ref="A175:H175"/>
    <mergeCell ref="A205:G205"/>
    <mergeCell ref="A206:H206"/>
    <mergeCell ref="A235:G235"/>
    <mergeCell ref="A236:H236"/>
    <mergeCell ref="A259:G259"/>
    <mergeCell ref="A260:H260"/>
    <mergeCell ref="A285:G285"/>
    <mergeCell ref="A286:H286"/>
    <mergeCell ref="A299:G299"/>
    <mergeCell ref="A300:H300"/>
    <mergeCell ref="A318:G318"/>
    <mergeCell ref="A319:H319"/>
    <mergeCell ref="A332:G332"/>
    <mergeCell ref="A333:H333"/>
    <mergeCell ref="A350:G350"/>
    <mergeCell ref="A351:H351"/>
    <mergeCell ref="A391:G391"/>
    <mergeCell ref="A392:H392"/>
    <mergeCell ref="A405:G405"/>
    <mergeCell ref="A406:H406"/>
    <mergeCell ref="A448:G448"/>
    <mergeCell ref="A449:H449"/>
    <mergeCell ref="A474:G474"/>
    <mergeCell ref="A475:G475"/>
    <mergeCell ref="A476:D476"/>
    <mergeCell ref="A479:D479"/>
    <mergeCell ref="G479:H479"/>
    <mergeCell ref="A480:H480"/>
    <mergeCell ref="A481:H481"/>
    <mergeCell ref="A482:H482"/>
    <mergeCell ref="A483:H483"/>
    <mergeCell ref="A484:H484"/>
    <mergeCell ref="A485:H485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室内装饰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Louis</cp:lastModifiedBy>
  <dcterms:created xsi:type="dcterms:W3CDTF">2024-06-14T16:08:00Z</dcterms:created>
  <dcterms:modified xsi:type="dcterms:W3CDTF">2024-06-14T14:30:04Z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764B19D150D244E5A6F5768180145BE3_13</vt:lpwstr>
  </property>
  <property fmtid="{D5CDD505-2E9C-101B-9397-08002B2CF9AE}" pid="3" name="KSOProductBuildVer">
    <vt:lpwstr>2052-12.1.0.16929</vt:lpwstr>
  </property>
</Properties>
</file>